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activeTab="1"/>
  </bookViews>
  <sheets>
    <sheet name="Filters" sheetId="1" r:id="rId1"/>
    <sheet name="2021 Amended Operating Changes" sheetId="2" r:id="rId2"/>
  </sheets>
  <definedNames>
    <definedName name="Slicer_Agency">#N/A</definedName>
    <definedName name="Slicer_Amendment_Category">#N/A</definedName>
    <definedName name="Slicer_Secretarial_Area">#N/A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1" l="1"/>
  <c r="K5" i="1"/>
  <c r="J5" i="1"/>
  <c r="I5" i="1"/>
  <c r="H5" i="1"/>
  <c r="G5" i="1"/>
  <c r="F5" i="1"/>
  <c r="E5" i="1"/>
  <c r="D5" i="1"/>
  <c r="C5" i="1"/>
  <c r="V2" i="2"/>
  <c r="U2" i="2"/>
  <c r="T2" i="2"/>
  <c r="S2" i="2"/>
  <c r="R2" i="2"/>
  <c r="Q2" i="2"/>
  <c r="P2" i="2"/>
  <c r="O2" i="2"/>
  <c r="N2" i="2"/>
  <c r="M2" i="2"/>
</calcChain>
</file>

<file path=xl/sharedStrings.xml><?xml version="1.0" encoding="utf-8"?>
<sst xmlns="http://schemas.openxmlformats.org/spreadsheetml/2006/main" count="3347" uniqueCount="1034">
  <si>
    <t>Secretarial Area</t>
  </si>
  <si>
    <t>Sec Area Sort</t>
  </si>
  <si>
    <t>Agy Code</t>
  </si>
  <si>
    <t>Agy Sort</t>
  </si>
  <si>
    <t>Agency Title</t>
  </si>
  <si>
    <t>Agency</t>
  </si>
  <si>
    <t>Amendment Group</t>
  </si>
  <si>
    <t>Amendment Group Sort</t>
  </si>
  <si>
    <t>Amendment Category</t>
  </si>
  <si>
    <t>Amend Category Sort</t>
  </si>
  <si>
    <t>Title</t>
  </si>
  <si>
    <t>Description</t>
  </si>
  <si>
    <t>FY 2021 GF</t>
  </si>
  <si>
    <t>FY 2022 GF</t>
  </si>
  <si>
    <t>FY 2021 NGF</t>
  </si>
  <si>
    <t>FY 2022 NGF</t>
  </si>
  <si>
    <t>FY 2021 GF Positions</t>
  </si>
  <si>
    <t>FY 2022 GF Positions</t>
  </si>
  <si>
    <t>FY 2021 NGF Positions</t>
  </si>
  <si>
    <t>FY 2022 NGF Positions</t>
  </si>
  <si>
    <t>FY 2021 Positions</t>
  </si>
  <si>
    <t>FY 2022 Positions</t>
  </si>
  <si>
    <t>Judicial Department</t>
  </si>
  <si>
    <t>Supreme Court</t>
  </si>
  <si>
    <t>Supreme Court (111)</t>
  </si>
  <si>
    <t>Introduced Budget Technical Changes</t>
  </si>
  <si>
    <t>Technical Adjustment</t>
  </si>
  <si>
    <t>Reallocate funding and positions between court agencies for writ of actual innocence petitions</t>
  </si>
  <si>
    <t xml:space="preserve">Transfers existing funding and positions to the Court of Appeals to meet the workload demands of expanding eligibility for writ of actual innocence petitions. This is a zero-sum, technical amendment.
</t>
  </si>
  <si>
    <t>Reallocate funding and positions to meet Cardinal Human Capital Management (HCM) Payroll requirements</t>
  </si>
  <si>
    <t xml:space="preserve">Transfers existing court system appropriation between court agencies to meet Cardinal Human Capital Management Payroll requirements. This is a zero-sum, technical amendment.
</t>
  </si>
  <si>
    <t>Court of Appeals of Virginia</t>
  </si>
  <si>
    <t>Court of Appeals of Virginia (125)</t>
  </si>
  <si>
    <t>Introduced Budget Non-Technical Changes</t>
  </si>
  <si>
    <t>New general fund spending initiatives</t>
  </si>
  <si>
    <t>Fund additional judges and support staff for Court of Appeals</t>
  </si>
  <si>
    <t xml:space="preserve">Provides four additional Court of Appeals judges and associated support staff to address anticipated workload increases related to legislation that may be adopted by the 2021 Session of the General Assembly that expands the jurisdiction and organization of the Court of Appeals of Virginia.
</t>
  </si>
  <si>
    <t>Circuit Courts</t>
  </si>
  <si>
    <t>Circuit Courts (113)</t>
  </si>
  <si>
    <t>Align existing Criminal Fund appropriation to the appropriate service area</t>
  </si>
  <si>
    <t xml:space="preserve">Aligns existing Criminal Fund appropriation into the appropriate service area. This is a zero-sum, technical amendment.
</t>
  </si>
  <si>
    <t>General District Courts</t>
  </si>
  <si>
    <t>General District Courts (114)</t>
  </si>
  <si>
    <t>Zero Sum Transfers</t>
  </si>
  <si>
    <t>Move reductions to agency budget</t>
  </si>
  <si>
    <t xml:space="preserve">Moves the reductions included in Item 482.20 of the 2020 Special Session Appropriation Act from Central Appropriations to the agency budget.
</t>
  </si>
  <si>
    <t>Juvenile and Domestic Relations District Courts</t>
  </si>
  <si>
    <t>Juvenile and Domestic Relations District Courts (115)</t>
  </si>
  <si>
    <t>Combined District Courts</t>
  </si>
  <si>
    <t>Combined District Courts (116)</t>
  </si>
  <si>
    <t>Magistrate System</t>
  </si>
  <si>
    <t>Magistrate System (103)</t>
  </si>
  <si>
    <t>Indigent Defense Commission</t>
  </si>
  <si>
    <t>Indigent Defense Commission (848)</t>
  </si>
  <si>
    <t>Virginia State Bar</t>
  </si>
  <si>
    <t>Virginia State Bar (117)</t>
  </si>
  <si>
    <t>Restoration of prior budget reductions</t>
  </si>
  <si>
    <t xml:space="preserve">Restore funding for additional housing attorneys </t>
  </si>
  <si>
    <t xml:space="preserve">Restores general fund support for eviction attorneys to address the housing crisis.
</t>
  </si>
  <si>
    <t>Executive Offices</t>
  </si>
  <si>
    <t>Office of the Governor</t>
  </si>
  <si>
    <t>Office of the Governor (121)</t>
  </si>
  <si>
    <t>Provide contractor support to assist in the development of diversity strategic plan</t>
  </si>
  <si>
    <t xml:space="preserve">Funds contractor support for 10 state agencies to serve in a pilot group for the development and implementation of diversity and inclusion strategic plans. 
</t>
  </si>
  <si>
    <t>Attorney General and Department of Law</t>
  </si>
  <si>
    <t>Attorney General and Department of Law (141)</t>
  </si>
  <si>
    <t>Caseload or workload adjustments</t>
  </si>
  <si>
    <t>Provide funding for additional workload resulting from the expansion of appeal rights</t>
  </si>
  <si>
    <t xml:space="preserve">Provides funding for additional attorneys and associated costs to address anticipated workload impacts of expanding appeal rights.
</t>
  </si>
  <si>
    <t xml:space="preserve">Provide funding for proposed workplace and sexual harassment legislation </t>
  </si>
  <si>
    <t xml:space="preserve">Provides funding for additional attorneys and associated costs to address anticipated workload impacts of proposed legislation to define workplace and sexual harassment as a form of discrimination in the Virginia Human Rights Act.
</t>
  </si>
  <si>
    <t>Secretary of the Commonwealth</t>
  </si>
  <si>
    <t>Secretary of the Commonwealth (166)</t>
  </si>
  <si>
    <t>Provide funding for proposed advisory board</t>
  </si>
  <si>
    <t xml:space="preserve">Funds operating costs for a proposed LGBTQ advisory board.
</t>
  </si>
  <si>
    <t>Administration</t>
  </si>
  <si>
    <t>Secretary of Administration</t>
  </si>
  <si>
    <t>Secretary of Administration (180)</t>
  </si>
  <si>
    <t>Other - NGF Only</t>
  </si>
  <si>
    <t>Provide funding for additional staff</t>
  </si>
  <si>
    <t xml:space="preserve">Provides nongeneral fund appropriation and two positions for the continuation of the Chief Data Officer's operations. These operations are funded via a charge-back structure billed to state agencies.
</t>
  </si>
  <si>
    <t>Compensation Board</t>
  </si>
  <si>
    <t>Compensation Board (157)</t>
  </si>
  <si>
    <t>Unanticipated and unavoidable cost adjustments</t>
  </si>
  <si>
    <t>Fund impact of statewide minimum wage increase on constitutional officers</t>
  </si>
  <si>
    <t>Information technology</t>
  </si>
  <si>
    <t>Fund Constitutional Officer Information Network (COIN) application re-factor</t>
  </si>
  <si>
    <t xml:space="preserve">Provides funding to enhance the Constitutional Officer Information Network (COIN) budgeting and reimbursement automated system.
</t>
  </si>
  <si>
    <t>Adjust entry-level salary increases for regional jail officers</t>
  </si>
  <si>
    <t xml:space="preserve">Provides entry-level salary increases for regional jail officers consistent with the 2018 Special Session I approved salary increases for all entry-level deputy sheriffs.The funding equalizes the pay grade for all entry-level correctional officers in local and regional jails. This action restores funding that was unallotted in Chapter 1289, 2020 Acts of Assembly.
</t>
  </si>
  <si>
    <t>Adjust salaries of constitutional office staff based on increases in locality population</t>
  </si>
  <si>
    <t xml:space="preserve">Adjusts the salaries of constitutional officers based on population growth as authorized in the Appropriation Act. This action restores funding that was unallotted in Chapter 1289, 2020 Acts of Assembly.
</t>
  </si>
  <si>
    <t>Align deputy circuit court clerks' minimum salaries with district court clerks'</t>
  </si>
  <si>
    <t xml:space="preserve">Adjusts the salaries of circuit court clerk personnel to address pay equity with the district court clerk positions. This action restores funding that was unallotted in Chapter 1289, 2020 Acts of Assembly.
</t>
  </si>
  <si>
    <t xml:space="preserve">Establish a minimum of three staff in each circuit court clerk's office </t>
  </si>
  <si>
    <t xml:space="preserve">Establishes a minimum of three staff in each clerk's office to address workload demands. This action restores funding that was unallotted in Chapter 1289, 2020 Acts of Assembly.
</t>
  </si>
  <si>
    <t>Fund 25 percent of staffing needs for Sheriffs' and Commonwealth's Attorneys' Offices</t>
  </si>
  <si>
    <t xml:space="preserve">Provides funding to meet 25 percent of the staffing need in Sheriffs' offices and Commonwealth's Attorneys' offices. This action restores funding that was unallotted in Chapter 1289, 2020 Acts of Assembly.
</t>
  </si>
  <si>
    <t>Fund position to address agency information technology needs</t>
  </si>
  <si>
    <t xml:space="preserve">Provides funding for an information technology position to address information security and application changes at the Compensation Board. This action restores funding that was unallotted in Chapter 1289, 2020 Acts of Assembly.
</t>
  </si>
  <si>
    <t>Provide salary adjustment for Treasurer and Commissioner of Revenue staff</t>
  </si>
  <si>
    <t xml:space="preserve">Provides funding to support positions in Treasurer and Commissioner of Revenue offices. This action restores funding that was unallotted in Chapter 1289, 2020 Acts of Assembly.
</t>
  </si>
  <si>
    <t>Provide technology funding for circuit court clerk offices</t>
  </si>
  <si>
    <t xml:space="preserve">Provides funding to support information technology improvements in the offices of circuit court clerks. This action restores funding that was unallotted in Chapter 1289, 2020 Acts of Assembly.
</t>
  </si>
  <si>
    <t>Department of General Services</t>
  </si>
  <si>
    <t>Department of General Services (194)</t>
  </si>
  <si>
    <t>Adjust labor rates for the Bureau of Facilities Management internal service fund</t>
  </si>
  <si>
    <t xml:space="preserve">Updates the labor rates for the cost of current positions within the eight major trades. Each trade has a separate rate, which is assessed for property maintenance services provided through service agreements and special work orders. This action also eliminates a 20 percent surcharge the agency previously assessed in addition to the labor rates. 
</t>
  </si>
  <si>
    <t>Increase appropriation for the Division of Consolidated Laboratory Services internal service fund</t>
  </si>
  <si>
    <t xml:space="preserve">Aligns appropriation in the Division of Consolidated Laboratory Services based on projected expenditures. Additional appropriation is needed to accommodate the cost of supplies for tests ordered by customer state agencies.
</t>
  </si>
  <si>
    <t>Increase appropriation for the Virginia Distribution Center internal service fund</t>
  </si>
  <si>
    <t xml:space="preserve">Aligns appropriation in the Virginia Distribution Center based on projected expenditures. Additional appropriation is needed to accommodate the cost of goods purchased by state agencies.
</t>
  </si>
  <si>
    <t>Reflect elimination of facilities initiative</t>
  </si>
  <si>
    <t xml:space="preserve">Reduces internal service fund appropriation provided to the agency for an initiative to provide additional security equipment and Capitol Police officers at state-owned facilities. The general fund support for the initiative was eliminated in Chapter 56, 2020 Special Session I. 
</t>
  </si>
  <si>
    <t>Department of Human Resource Management</t>
  </si>
  <si>
    <t>Department of Human Resource Management (129)</t>
  </si>
  <si>
    <t>Fund Commonwealth of Virginia Learning Center (COVLC) system upgrade</t>
  </si>
  <si>
    <t xml:space="preserve">Supports an upgrade to the COVLC the second year. The COVLC is used to serve the operational business needs and training mandates of state agencies and to support statewide initiatives.
</t>
  </si>
  <si>
    <t xml:space="preserve">Provides additional funding to replace the Commonwealth's Recruitment Management System and moves existing funding for this effort from 2021 to 2022.
</t>
  </si>
  <si>
    <t>Provide funding for Recruitment Management System Enterprise Cloud Oversight Service fees</t>
  </si>
  <si>
    <t xml:space="preserve">Provides funding for Enterprise Cloud Oversight Service (ECOS) fees that will be newly assessed for the current Recruitment Management System.
</t>
  </si>
  <si>
    <t>Department of Elections</t>
  </si>
  <si>
    <t>Department of Elections (132)</t>
  </si>
  <si>
    <t>Increase funding to replace the Virginia Election and Registration Information System (VERIS)</t>
  </si>
  <si>
    <t xml:space="preserve">Provides additional general fund support to replace the state voter registration system.
</t>
  </si>
  <si>
    <t>Position level changes only</t>
  </si>
  <si>
    <t>Increase authorized position level</t>
  </si>
  <si>
    <t xml:space="preserve">Converts one existing contractor position to a full-time classified position.
</t>
  </si>
  <si>
    <t>Virginia Information Technologies Agency</t>
  </si>
  <si>
    <t>Virginia Information Technologies Agency (136)</t>
  </si>
  <si>
    <t>Adjust appropriation for internal service fund updates</t>
  </si>
  <si>
    <t xml:space="preserve">Adjusts the internal service fund appropriation for vendor pass-through payments to reflect the latest forecast of state agencies' utilization. 
</t>
  </si>
  <si>
    <t>Adjust funding for the data center relocation project</t>
  </si>
  <si>
    <t xml:space="preserve">Increases nongeneral fund appropriation for the data center transition project.  This funding will be used for the costs associated with moving out of the current data center to the new one.  These costs include the movement of physical servers, as well as the technology infrastructure needed for the move. 
</t>
  </si>
  <si>
    <t>Adjust funding to deploy software defined network services</t>
  </si>
  <si>
    <t xml:space="preserve">Increases nongeneral fund appropriation for the deployment of software defined network services.  This service will increase network capacity and performance for state agencies. 
</t>
  </si>
  <si>
    <t>Increase funding for the addition of a cloud security architect</t>
  </si>
  <si>
    <t xml:space="preserve">Increases nongeneral fund appropriation for the addition of a cloud security architect. This position is needed to manage the increased number of applications that have migrated to the cloud.
</t>
  </si>
  <si>
    <t>Increase funding for the addition of security team positions</t>
  </si>
  <si>
    <t xml:space="preserve">Increases nongeneral fund appropriation for security team positions.  These positions will help manage the increased workload and respond to security threats.
</t>
  </si>
  <si>
    <t>Increase funding for the customer relationship management system update</t>
  </si>
  <si>
    <t xml:space="preserve">Adjusts nongeneral fund appropriation for updates to the agency's customer relationship management application.  This application is used for mission critical functions, for both the agency and the Governor's Office, such as tracking pardon requests, managing applications for restoration of rights, and maintaining requests from constituents. 
</t>
  </si>
  <si>
    <t>Provide appropriation to upgrade the existing network infrastructure</t>
  </si>
  <si>
    <t xml:space="preserve">Increases nongeneral fund appropriation to upgrade the current network infrastructure.  This upgrade will provide increased bandwidth and resiliency to outages for state agencies. 
</t>
  </si>
  <si>
    <t>Provide funding for the upgrade of downtown wide area network circuits</t>
  </si>
  <si>
    <t xml:space="preserve">Provides nongeneral fund appropriation to increase bandwidth capacity of the downtown Campus network circuits. This increase in bandwidth will reduce the possibility of network latency issues due to overutilization. 
</t>
  </si>
  <si>
    <t>Replace the legacy virtual private network</t>
  </si>
  <si>
    <t xml:space="preserve">Increases nongeneral fund appropriation for the replacement of the current virtual private network service. The agency is moving its virtual private network service to a new supplier as part of their network modernization initiative. 
</t>
  </si>
  <si>
    <t>Agriculture and Forestry</t>
  </si>
  <si>
    <t>Department of Agriculture and Consumer Services</t>
  </si>
  <si>
    <t>Department of Agriculture and Consumer Services (301)</t>
  </si>
  <si>
    <t>Realign appropriation and position allocation to accurate program areas</t>
  </si>
  <si>
    <t xml:space="preserve">Moves appropriation and position allocations to the proper service areas to ensure accurate recording of expenditures. This is a technical amendment. 
</t>
  </si>
  <si>
    <t>Reduce deposit to the Wine Promotion Fund</t>
  </si>
  <si>
    <t xml:space="preserve">Decreases the deposit required to be made to the Wine Promotion Fund based on updated wine and cider liter tax revenue collections attributable to Virginia wineries and cideries. 
</t>
  </si>
  <si>
    <t>Establish the Virginia Agriculture Food Assistance Program</t>
  </si>
  <si>
    <t>Enhance food safety and economic growth in the commonwealth</t>
  </si>
  <si>
    <t xml:space="preserve">Provides support for three food safety inspectors and associated operating costs to enhance the food safety inspection program.
</t>
  </si>
  <si>
    <t>Fulfill Virginia's phase III watershed implementation plan</t>
  </si>
  <si>
    <t xml:space="preserve">Provides two positions and associated costs to support implementation of Agricultural Stewardship best management practices, as well as audit and verification of contractor-applicators.
</t>
  </si>
  <si>
    <t>Department of Forestry</t>
  </si>
  <si>
    <t>Department of Forestry (411)</t>
  </si>
  <si>
    <t>Realign appropriation to accurate program areas</t>
  </si>
  <si>
    <t xml:space="preserve">Moves appropriation to the proper service areas to ensure accurate recording of expenditures. This is a zero-sum, technical amendment.
</t>
  </si>
  <si>
    <t xml:space="preserve">Establish a multi-agency incident management team </t>
  </si>
  <si>
    <t xml:space="preserve">Provides funding for a new program to work in partnership with the Virginia Department of Emergency Management to build multi-agency Incident Management Team capability in Virginia to support the state's ability to respond to large-scale emergency incidents. 
</t>
  </si>
  <si>
    <t>Increase tree seedling nursery capacity</t>
  </si>
  <si>
    <t>Develop hardwood forest habitat program</t>
  </si>
  <si>
    <t xml:space="preserve">Establishes the hardwood forest habitat program for hardwood resources similar to the Reforestation of Timberlands (RT) Program for pine resources. The program will include a landowner incentive program to encourage landowners to regenerate hardwood trees. Additionally, support is provided for a hardwood management coordinator to oversee the hardwood forest habitat program.
</t>
  </si>
  <si>
    <t>Develop watershed improvement program</t>
  </si>
  <si>
    <t xml:space="preserve">Provides support for a watersheds program manager and three watershed implementation forester positions to fulfill tree planting and forest conservation commitments in the Phase III Watershed Implementation Plan.
</t>
  </si>
  <si>
    <t>Commerce and Trade</t>
  </si>
  <si>
    <t>Economic Development Incentive Payments</t>
  </si>
  <si>
    <t>Economic Development Incentive Payments (312)</t>
  </si>
  <si>
    <t>Adjust the Special Workforce Grant Fund payment schedule</t>
  </si>
  <si>
    <t xml:space="preserve">Increases appropriation for deposit to the Special Workforce Grant Fund in order to meet the contractual obligation to an eligible company.
</t>
  </si>
  <si>
    <t>Reduce the Virginia Investment Performance (VIP) Grant</t>
  </si>
  <si>
    <t xml:space="preserve">Reduces appropriation for the Virginia Investment Partnership Grant (VIP) based on revised payment schedules. 
</t>
  </si>
  <si>
    <t>Support a technology development grant program</t>
  </si>
  <si>
    <t xml:space="preserve">Provides funding to support an economic development project as approved by the Major Employment and Investment Commission. The project will result in the establishment of a new software development and R&amp;D regional hub in a qualified county. Legislation to be considered during the 2021 legislative session will establish the grant program.
</t>
  </si>
  <si>
    <t>Restore the Virginia Jobs Investment Program (VJIP)</t>
  </si>
  <si>
    <t xml:space="preserve">Provides additional appropriation for VJIP in the second year, level-funding the program at $4.7 million in each year.
</t>
  </si>
  <si>
    <t>Department of Housing and Community Development</t>
  </si>
  <si>
    <t>Department of Housing and Community Development (165)</t>
  </si>
  <si>
    <t>Pandemic Response</t>
  </si>
  <si>
    <t xml:space="preserve">Appropriate federal funds </t>
  </si>
  <si>
    <t xml:space="preserve">Provides nongeneral fund appropriation and position authorization to administer federal funds received by the agency to provide coronavirus relief. 
</t>
  </si>
  <si>
    <t xml:space="preserve">Increase funding for the Virginia Main Street program </t>
  </si>
  <si>
    <t xml:space="preserve">Provides a one-time increase for the Virginia Main Street Program.
</t>
  </si>
  <si>
    <t>New nongeneral fund spending initiatives</t>
  </si>
  <si>
    <t>Provide appropriation to assist with the implementation of the  Percentage of Income Payment Program (PIPP)</t>
  </si>
  <si>
    <t xml:space="preserve">Establishes nongeneral fund appropriation and positions to administer the Percentage of Income Payment Program (PIPP). The department will assist the Department of Social Services with the weatherization components of the program. 
</t>
  </si>
  <si>
    <t>Other spending or initiatives</t>
  </si>
  <si>
    <t>Increase funding for the Virginia Housing Trust Fund</t>
  </si>
  <si>
    <t xml:space="preserve">Increases support for the Virginia Housing Trust Fund, including additional funds to support mortgage and rental assistance in the first year. 
</t>
  </si>
  <si>
    <t>Support the Virginia Telecommunication Initiative (VATI) Program</t>
  </si>
  <si>
    <t xml:space="preserve">Increases support for VATI to level fund grants from the program at $49.7 million and provide $250,000 for administration.
</t>
  </si>
  <si>
    <t>Continue Evictions Prevention and Diversion Pilot</t>
  </si>
  <si>
    <t xml:space="preserve">Provides funding to continue the Eviction Prevention and Diversion Pilot Program with the aim of reducing evictions throughout the Commonwealth.
</t>
  </si>
  <si>
    <t>Increase funding for the Southeast Rural Community Assistance Project</t>
  </si>
  <si>
    <t xml:space="preserve">Provides additional general fund support to the Southeast Rural Community Assistance Project, bringing total state support to $1.6 million in 2022.
</t>
  </si>
  <si>
    <t>Increase position level for the GO Virginia program</t>
  </si>
  <si>
    <t xml:space="preserve">Provides additional employment level authorization to support the GO Virginia program. The agency has administrative funds to support these positions.
</t>
  </si>
  <si>
    <t xml:space="preserve">Increase position level for the Virginia Telecommunication Initiative (VATI) Program </t>
  </si>
  <si>
    <t xml:space="preserve">Provides additional employment level authorization to support VATI. The agency has administrative funds to support these positions.
</t>
  </si>
  <si>
    <t>Department of Labor and Industry</t>
  </si>
  <si>
    <t>Department of Labor and Industry (181)</t>
  </si>
  <si>
    <t>Provide protection to Virginia workers and businesses</t>
  </si>
  <si>
    <t xml:space="preserve">Provides $1.5 million to fill 12 unfunded Compliance Safety and Health Officer positions within the Virginia Occupational Safety and Health program.
</t>
  </si>
  <si>
    <t>Department of Mines, Minerals and Energy</t>
  </si>
  <si>
    <t>Department of Mines, Minerals and Energy (409)</t>
  </si>
  <si>
    <t>Reorganizations</t>
  </si>
  <si>
    <t>Reorganize agency to increase focus on renewable energy development</t>
  </si>
  <si>
    <t xml:space="preserve">Realigns the agency focus toward renewable energy development. Legislation to be considered during the 2021 legislative session will support the reorganization of the agency.
</t>
  </si>
  <si>
    <t>Department of Small Business and Supplier Diversity</t>
  </si>
  <si>
    <t>Department of Small Business and Supplier Diversity (350)</t>
  </si>
  <si>
    <t>Establish a statewide strategic sourcing unit</t>
  </si>
  <si>
    <t xml:space="preserve">Provides funding to establish and support a statewide unit to strategically source small, woman, and minority-owned (SWaM) participation on large dollar Commonwealth contracts.
</t>
  </si>
  <si>
    <t>Virginia Economic Development Partnership</t>
  </si>
  <si>
    <t>Virginia Economic Development Partnership (310)</t>
  </si>
  <si>
    <t xml:space="preserve">Create the Office for Labor Market and Education Alignment </t>
  </si>
  <si>
    <t xml:space="preserve">Establishes a coordinated strategy to develop a more robust understanding of the connections between education and the labor market, including supply and demand imbalances that can inhibit the growth of businesses or result in poor employment outcomes for individuals, to inform policy decisions, academic programs, workforce development, economic development and other related efforts.
</t>
  </si>
  <si>
    <t>Increase funding for the Virginia Business Ready Sites Program</t>
  </si>
  <si>
    <t xml:space="preserve">Provides additional support for the Virginia Business Ready Site Program in the second year, bringing the total to $5.5 million.
</t>
  </si>
  <si>
    <t>Virginia Employment Commission</t>
  </si>
  <si>
    <t>Virginia Employment Commission (182)</t>
  </si>
  <si>
    <t>Provide funding for interest payments on federal cash advances</t>
  </si>
  <si>
    <t xml:space="preserve">Provides support for estimated interest on federal cash advances for unemployment insurance benefits as a direct result of the pandemic.  Interest payments will continue into the next biennium. 
</t>
  </si>
  <si>
    <t>Provide funding for unemployment insurance customer service support</t>
  </si>
  <si>
    <t xml:space="preserve">Provides one-time support to cover costs associated with the increase in staffing necessary to process the high volume of unemployment insurance claims as a result of the pandemic.
</t>
  </si>
  <si>
    <t>Provide funding to integrate Coronavirus Aid, Relief, and Economic Security (CARES) Act programs</t>
  </si>
  <si>
    <t>Virginia Tourism Authority</t>
  </si>
  <si>
    <t>Virginia Tourism Authority (320)</t>
  </si>
  <si>
    <t>Increase funding for the Virginia Coalfield Regional Tourism Authority</t>
  </si>
  <si>
    <t xml:space="preserve">Provides additional funding to support the Virginia Coalfield Regional Tourism Authority, which does business as the Heart of Appalachia Tourism Authority. The funds will support tourism marketing initiatives in the coalfield region.
</t>
  </si>
  <si>
    <t>Virginia Innovation Partnership Authority</t>
  </si>
  <si>
    <t>Virginia Innovation Partnership Authority (309)</t>
  </si>
  <si>
    <t>Add rent to base appropriation</t>
  </si>
  <si>
    <t xml:space="preserve">Establishes a base appropriation for rent. Previously, the Innovation and Entrepreneurship Authority, which was replaced by the Authority in accordance with legislation adopted during the 2020 Session, operated rent-free at a location designated by the General Assembly. This property has been sold.
</t>
  </si>
  <si>
    <t>Education</t>
  </si>
  <si>
    <t>Department of Education, Central Office Operations</t>
  </si>
  <si>
    <t>Department of Education, Central Office Operations (201)</t>
  </si>
  <si>
    <t>Provide state match for the Head Start Collaboration grant</t>
  </si>
  <si>
    <t xml:space="preserve">Provides the required state match for the federal Head Start Collaboration Grant, which transitioned from the Virginia Department of Social Services to the Virginia Department of Education effective July 1, 2020.
</t>
  </si>
  <si>
    <t>Provide support for a Deputy Superintendent of Early Childhood position</t>
  </si>
  <si>
    <t xml:space="preserve">Provides general fund support for a Deputy Superintendent of Early Childhood position to continue oversight of the early childhood care and education transition and consolidation and ongoing early childhood programming. This position will be partially supported by the existing Child Care Development Fund nongeneral fund appropriation.
</t>
  </si>
  <si>
    <t>Support Cultural Proficiency Coordinator position and professional development</t>
  </si>
  <si>
    <t xml:space="preserve">Supports a Cultural Proficiency Coordinator position at the Department of Education to help school divisions develop processes and procedures that advance equity outcomes that are aligned with the EdEquityVA framework. Additionally, this amendment supports professional development aimed at addressing implicit bias, cultural competency, and culturally responsive instruction and curriculum.
</t>
  </si>
  <si>
    <t>Assess kindergarten readiness for pre-kindergarten students</t>
  </si>
  <si>
    <t xml:space="preserve">Provides funding to support implementation of a pre-kindergarten version of the Virginia Kindergarten Readiness Program for four-year-old children enrolled in publicly-funded pre-kindergarten programs.
</t>
  </si>
  <si>
    <t>Support repayment of Treasury loan</t>
  </si>
  <si>
    <t xml:space="preserve">Supports repayment of a Treasury loan related to federal Substance Abuse and Mental Health Services Administration grant reimbursements. 
</t>
  </si>
  <si>
    <t>Transfer appropriation from first year to second year for licensure system automation</t>
  </si>
  <si>
    <t xml:space="preserve">Transfers appropriation from fiscal year 2021 to fiscal year 2022 to support the teacher licensure system automation project based on the projected timing of expenditures. 
</t>
  </si>
  <si>
    <t>Appropriation Act language only</t>
  </si>
  <si>
    <t>Clarify responsibility for Virginia Initiative for Employment and Work (VIEW) mandated child care forecast</t>
  </si>
  <si>
    <t xml:space="preserve">Clarifies that the Department of Social Services will continue to have fiscal and operational responsibility for the Temporary Assistance for Needy Families (TANF) Virginia Initiative for Employment and Work (VIEW) mandated child care forecast, and that the Department of Education will transfer Child Care Development Fund (CCDF) appropriation to the Department of Social Services to support this responsibility. 
</t>
  </si>
  <si>
    <t>Expand the scope of early childhood program classroom observations and professional development</t>
  </si>
  <si>
    <t xml:space="preserve">Expands the scope of the University of Virginia's Center for Advanced Study of Teaching and Learning classroom observations and professional development to include publicly-funded early childcare programs to support the Department of Education's development of the uniform quality rating and improvement system.
</t>
  </si>
  <si>
    <t>Provide authority to make emergency program changes related to COVID-19 response</t>
  </si>
  <si>
    <t xml:space="preserve">Adds language giving the Department of Education temporary authority to make certain changes to the Child Care Development Fund (CCDF) State Plan in response to COVID-19.
</t>
  </si>
  <si>
    <t xml:space="preserve">Review Family Life Education in the Commonwealth </t>
  </si>
  <si>
    <t xml:space="preserve">Directs the Department of Education to conduct a review of Family Life Education in the Commonwealth through school division reporting of local practices. Requires the Department of Education to utilize the Youth Risk Behavior Survey to examine and report on any correlation that may exist between student behavior and the type of Family LIfe Education offered in a school division, along with best practices for teacher training and parent and community involvement.
</t>
  </si>
  <si>
    <t>Increase nongeneral fund appropriation in support of Virtual Virginia</t>
  </si>
  <si>
    <t xml:space="preserve">Increases the agency's nongeneral fund appropriation in support of the Virtual Virginia program to reflect increased revenues and expenditures resulting from increased program participation. 
</t>
  </si>
  <si>
    <t>Direct Aid to Public Education</t>
  </si>
  <si>
    <t>Direct Aid to Public Education (197)</t>
  </si>
  <si>
    <t>Move funding for Career and Technical Education Student Organizations to Supplemental Education</t>
  </si>
  <si>
    <t xml:space="preserve">Transfers the appropriation for Career and Technical Education Student Organizations from Lottery Funded Programs (Item 145) to Financial Assistance for Supplemental Education (Item 144). The existing $718,957 appropriation is part of the $12.4 million Career and Technical Education - Categorical appropriation under Lottery Funded Programs. These funds are paid to community colleges where the Career and Technical Education Student Organizations operate. The transfer to Financial Assistance for Supplemental Education more appropriately aligns with the purpose of this appropriation and changes the fund source from Lottery to general fund.
</t>
  </si>
  <si>
    <t>Move Virginia Early Childhood Foundation appropriation to the correct service area</t>
  </si>
  <si>
    <t xml:space="preserve">Moves the Virginia Early Childhood Foundation restoration from Chapter 56, 2020 Acts of Assembly, Special Session I, to the correct service area. 
</t>
  </si>
  <si>
    <t>Mandates</t>
  </si>
  <si>
    <t>Update Average Daily Membership projections based on actual Fall Membership</t>
  </si>
  <si>
    <t xml:space="preserve">Updates Average Daily Membership projections based on actual Fall Membership data submitted by local school divisions in fall 2020.
</t>
  </si>
  <si>
    <t>Update costs of Categorical programs</t>
  </si>
  <si>
    <t xml:space="preserve">Adjusts funding for certain educational programs that exceed the foundation of the Standards of Quality. State or federal statutes or regulations mandate most categorical programs. These adjustments update the cost of continuing the current programs with the required data revisions.
</t>
  </si>
  <si>
    <t>Update costs of Incentive programs</t>
  </si>
  <si>
    <t xml:space="preserve">Adjusts funding for certain educational programs that exceed the foundation of the Standards of Quality. These programs are designed to address educational needs of specific targeted student populations. Funding for these programs is primarily formula-driven and subject to changes in membership, participation rates, and test scores.
</t>
  </si>
  <si>
    <t>Update Fall Membership data in Direct Aid program formulas</t>
  </si>
  <si>
    <t xml:space="preserve">Updates the Fall Membership data used in certain Direct Aid to Public Education program funding formulas based on actual data submitted by school divisions in fall 2020.
</t>
  </si>
  <si>
    <t>Update Lottery proceeds for public education</t>
  </si>
  <si>
    <t xml:space="preserve">Adjusts funding to reflect an increase in the estimate of Lottery proceeds to support K-12 public education. The fiscal year 2021 estimate increases from $658.0 million to $685.0 million, and the fiscal year 2022 estimate increases from $666.1 million to $690.9 million.
</t>
  </si>
  <si>
    <t>Update program participation for Remedial Summer School</t>
  </si>
  <si>
    <t xml:space="preserve">Updates the state cost of Remedial Summer School based on actual program participation in summer 2020. 
</t>
  </si>
  <si>
    <t>Update sales tax distribution for school age population</t>
  </si>
  <si>
    <t xml:space="preserve">Updates the sales tax distribution to local school divisions based on the latest yearly estimate of school age population from the Weldon Cooper Center for Public Service.
</t>
  </si>
  <si>
    <t>Update sales tax revenue for public education</t>
  </si>
  <si>
    <t xml:space="preserve">Updates funding provided to local school divisions based on the November 2020 sales tax forecast. Additionally, pursuant to budget language in Chapter 56, 2020 Acts of Assembly, Special Session I, the fiscal year 2021 COVID-19 Local Relief Payments are reduced based on the net increase from the sales tax update. The update to COVID-19 Local Relief Payments also accounts for the sales tax impact to the Supplemental Basic Aid account, which was not accounted for in the Chapter 56 appropriation. 
</t>
  </si>
  <si>
    <t>Update Supplemental Education accounts</t>
  </si>
  <si>
    <t xml:space="preserve">Updates state support for National Board Certified Teacher bonuses based on the projected number of teachers eligible for this bonus in the 2020-2022 biennium.
</t>
  </si>
  <si>
    <t>Update the cost of Lottery-funded programs</t>
  </si>
  <si>
    <t xml:space="preserve">Adjusts state support for Lottery-funded programs based on actual participation and updated projections.
</t>
  </si>
  <si>
    <t>Update the state cost for English as a Second Language based on data for verified English learners</t>
  </si>
  <si>
    <t xml:space="preserve">Updates the state cost of the English as a Second Language program based on data for verified English learners submitted by school divisions in fall 2020.
A separate amendment adds data for presumptive English learners, which are those students who are identified through a preliminary screening process but who have not been screened formally. Formal screening involves the in-person administration of a screening instrument, and a number of school divisions have had difficulty administering the in-person screening because of the COVID-19 pandemic. The addition of presumptive English learners increases the state cost by $4.3 million in fiscal year 2021 and increases the state cost by $6.5 million in fiscal year 2022. The net impact of these actions is a decrease of $7.6 million in fiscal year 2021 and a decrease of $12.6 million in fiscal year 2022.
</t>
  </si>
  <si>
    <t>Technical adjustment to reconcile the calculated state cost of Direct Aid to Chapter 56, 2020 Acts of Assembly, Special Session I</t>
  </si>
  <si>
    <t xml:space="preserve">Reconciles the state cost for Direct Aid to Public Education, as calculated by the Virginia Department of Education, to Chapter 56, 2020 Acts of Assembly, Special Session I. 
</t>
  </si>
  <si>
    <t xml:space="preserve">Include Presumptive English Learner designation in English as a Second Language program update </t>
  </si>
  <si>
    <t>Provide No Loss funding to local school divisions</t>
  </si>
  <si>
    <t>Change fund source for COVID-19 Local Relief Payments</t>
  </si>
  <si>
    <t xml:space="preserve">Supplants nongeneral COVID-19 Relief Funds with general fund support for the Direct Aid COVID-19 Local Relief Payments to local school divisions in fiscal year 2021. A separate amendment adjusted the amount of the COVID-19 Local Relief Payments appropriation based on the net increase in general fund support to local school divisions from the sales tax update.
</t>
  </si>
  <si>
    <t xml:space="preserve">Provide Cost of Competing Adjustment (COCA) support to Accomack and Northampton counties </t>
  </si>
  <si>
    <t xml:space="preserve">Provides additional funding to adjust Standards of Quality salary payments for instructional and support positions in Accomack County and Northampton County school divisions to account for Maryland labor costs, consistent with Senate Bill 327 as introduced to the 2020 General Assembly Session.
</t>
  </si>
  <si>
    <t>Provide a two percent bonus for instructional and support positions</t>
  </si>
  <si>
    <t>Provide support for school counselors pursuant to the Standards of Quality</t>
  </si>
  <si>
    <t xml:space="preserve">Provides state support for one full-time equivalent school counselor position per 325 students in grades kindergarten through 12 pursuant to the 2021-2022 school year staffing ratio required by Â§  22.1-253.13:2, Code of Virginia.
</t>
  </si>
  <si>
    <t xml:space="preserve">Restore funding for Jobs for Virginia Graduates </t>
  </si>
  <si>
    <t xml:space="preserve">Restores additional funding for the Jobs for Virginia Graduates program, which helps at-risk youth graduate from high school and transition from school to work.
</t>
  </si>
  <si>
    <t>Restore funding for Power Scholars Academy - YMCA BELL</t>
  </si>
  <si>
    <t xml:space="preserve">Restores additional funding to support expansion of the Power Scholars Academy - YMCA BELL program to serve additional students at new sites.
</t>
  </si>
  <si>
    <t>Restore funding to maximize pre-kindergarten access</t>
  </si>
  <si>
    <t xml:space="preserve">Restores funding to maximize pre-kindergarten access for at-risk three- and four-year-old children. Chapter 56, 2020 Acts of Assembly, Special Session I, partially restored funding for this initiative by increasing the Virginia Preschool Initiative per-pupil amount from $6,326 to $6,959 in fiscal year 2022. This amendment increases the per pupil amount to $7,655 in fiscal year 2022, which restores the balance of funding initially appropriated for this initiative in fiscal year 2022 in Chapter 1289, 2020 Acts of Assembly.
</t>
  </si>
  <si>
    <t>Restore funding to recruit and retain early childhood educators</t>
  </si>
  <si>
    <t xml:space="preserve">Restores incentive payments to attract and retain early childhood educators in hard-to-serve preschool classrooms.
</t>
  </si>
  <si>
    <t>Amend eligibility for Foster Children Education Payments</t>
  </si>
  <si>
    <t xml:space="preserve">Amends eligibility for Foster Children Education Payments to include any student who was in foster care upon reaching 18 years of age but who has not yet reached 22 years of age. This change aligns with Â§  22.1-3.4, Code of Virginia, as amended during the 2020 General Assembly Session, and is intended to ease the administrative burden of enrollment for students who no longer are supported by the foster care system but are continuing their education.
</t>
  </si>
  <si>
    <t>Amend language to use most recent data for Early Reading Intervention calculations</t>
  </si>
  <si>
    <t xml:space="preserve">Amends budget language to authorize using the most recent year of available data when calculating the Early Reading Intervention payments. Existing language requires the Department of Education to calculate payments based on diagnostic tests administered in the previous year. Due to the mandatory school closures in March 2020, spring Phonological Awareness Literacy Screening (PALS) assessments were not conducted and 2019-2020 school year data does not exist. 
</t>
  </si>
  <si>
    <t>Clarify language for the Math/Reading Instructional Specialist Initiative</t>
  </si>
  <si>
    <t xml:space="preserve">Clarifies school divisions' use of funds to support tuition for collegiate programs and instruction for currently employed instructional school personnel to earn the credentials necessary to meet licensure requirements to be endorsed as a math specialist or a reading specialist. Additionally, authorizes the award of prorated funds for positions filled after the beginning of the school year to encourage continued hiring of these specialists.
</t>
  </si>
  <si>
    <t>Develop recommendations to enhance the use of Literary Fund construction loans</t>
  </si>
  <si>
    <t xml:space="preserve">Directs the Virginia Department of Education and the Virginia Department of the Treasury to develop recommendations for enhancing the Literary Fund's attractiveness as an ongoing source of school construction funding. The overall health of the Literary Fund improves with increased use of loans from the Fund; however, localities are finding more cost-effective borrowing options and relying less on the Literary Fund as a financing source. 
</t>
  </si>
  <si>
    <t>Establish special education inclusion targets for Virginia Preschool Initiative classrooms</t>
  </si>
  <si>
    <t xml:space="preserve">Establishes a target inclusion rate for special education students in Virginia Preschool Initiative classrooms.
</t>
  </si>
  <si>
    <t>Expand eligibility for early childhood provisionally licensed teacher incentives</t>
  </si>
  <si>
    <t xml:space="preserve">Expands eligibility for the Virginia Preschool Initiative - Provisional Teacher Licensure program to include provisionally licensed teachers in other publicly-funded preschool programs operated by the school division.
</t>
  </si>
  <si>
    <t>Extend timeline for plan to determine gap between child care market rates and the Virginia Preschool Initiative per pupil amount</t>
  </si>
  <si>
    <t xml:space="preserve">Extends the timeline for the Department of Education's plan to determine the gap between child care market rates and the Virginia Preschool Initiative per pupil amount. The unique child care conditions during the COVID-19 pandemic have made it difficult to assess accurate market rates and to project accurate values for add-on grants.
</t>
  </si>
  <si>
    <t>Maximize local use of Virginia Preschool Initiative appropriation</t>
  </si>
  <si>
    <t xml:space="preserve">Adds budget language that authorizes, within the fiscal year, any funds appropriated for Virginia Preschool Initiative Payments that are not awarded to be used as flexible funding available to supplement any of the other initiatives in Item 145.C.14. This additional flexibility is intended to maximize the expansion of early childhood programming based on the needs of the localities.
</t>
  </si>
  <si>
    <t>Remove outdated language for the Early Reading Specialist Initiative</t>
  </si>
  <si>
    <t xml:space="preserve">Removes language referencing waivers for third grade science or history and social science Standards of Learning (SOL) assessments. Legislation passed in the 2014 General Assembly Session limited third grade SOL testing to reading and math, so this language no longer is applicable.
</t>
  </si>
  <si>
    <t>State Council of Higher Education for Virginia</t>
  </si>
  <si>
    <t>State Council of Higher Education for Virginia (245)</t>
  </si>
  <si>
    <t>Add nongeneral fund appropriation for the GearUp Scholarship Awards</t>
  </si>
  <si>
    <t xml:space="preserve">Provides nongeneral fund appropriation to enable the agency to administer the GearUP program. 
</t>
  </si>
  <si>
    <t>Restore funding for Virginia Earth System Science Scholars program</t>
  </si>
  <si>
    <t xml:space="preserve">Restores funding for the Virginia Earth System Science Scholars program, a free interactive, online Earth System Science course plus problem-based summer academy at the Langley Research Center offering five college credits to high school juniors and seniors statewide.
</t>
  </si>
  <si>
    <t>Restore funding for Virginia Tuition Assistance Grant Program (TAG)</t>
  </si>
  <si>
    <t xml:space="preserve">Restores funding to increase the maximum annual undergraduate TAG award to $4,000 in order to support Virginia's degree completion goals.
</t>
  </si>
  <si>
    <t>Increase nongeneral fund appropriation for Outstanding Faculty Awards</t>
  </si>
  <si>
    <t xml:space="preserve">Provides additional nongeneral fund appropriation due to increased private support for the program.
</t>
  </si>
  <si>
    <t>Increase nongeneral fund appropriation for State Authorization Reciprocity Agreement (SARA) program</t>
  </si>
  <si>
    <t xml:space="preserve">Provides additional nongeneral fund appropriation due to increased expenditures and revenue since the program started.
</t>
  </si>
  <si>
    <t>Christopher Newport University</t>
  </si>
  <si>
    <t>Christopher Newport University (242)</t>
  </si>
  <si>
    <t>Restore undergraduate student financial assistance</t>
  </si>
  <si>
    <t xml:space="preserve">Restores funding for need-based financial aid for in-state undergraduate students.
</t>
  </si>
  <si>
    <t>The College of William and Mary in Virginia</t>
  </si>
  <si>
    <t>The College of William and Mary in Virginia (204)</t>
  </si>
  <si>
    <t>Richard Bland College</t>
  </si>
  <si>
    <t>Richard Bland College (241)</t>
  </si>
  <si>
    <t>Modify Commerce Hall to accommodate small hybrid classrooms</t>
  </si>
  <si>
    <t xml:space="preserve">Provides funding to assist in repurposing an existing building to support the college's pivot to online and remote learning in response to COVID and anticipated long-term changes in demand.  
</t>
  </si>
  <si>
    <t>Restore funding to address compliance findings</t>
  </si>
  <si>
    <t xml:space="preserve">Restores funding and positions for Richard Bland College to help address compliance findings from the Auditor of Public Accounts and Southern Association of Colleges and Schools Commission on Colleges.  
</t>
  </si>
  <si>
    <t>Virginia Institute of Marine Science</t>
  </si>
  <si>
    <t>Virginia Institute of Marine Science (268)</t>
  </si>
  <si>
    <t>Support a cooperative research program on shellfish aquaculture and seagrass</t>
  </si>
  <si>
    <t xml:space="preserve">Provides funding for a cooperative research program on shellfish aquaculture and seagrass. 
</t>
  </si>
  <si>
    <t>George Mason University</t>
  </si>
  <si>
    <t>George Mason University (247)</t>
  </si>
  <si>
    <t>Restore additional funding to support enrollment growth</t>
  </si>
  <si>
    <t xml:space="preserve">Restores funding to address disparities due to enrollment growth for in-state students, continued increases in two-year transfer students, and educational program development to support economic growth.
</t>
  </si>
  <si>
    <t>Provide GMU Level III designation</t>
  </si>
  <si>
    <t xml:space="preserve">Provides a language amendment in the General Provisions where the Governor recommends that George Mason University be given Level III designation under the provisions of higher education restructuring.  Separate legislation delineating the proposed management agreement will be presented to the 2021 General Assembly for its consideration.     
</t>
  </si>
  <si>
    <t>James Madison University</t>
  </si>
  <si>
    <t>James Madison University (216)</t>
  </si>
  <si>
    <t>Longwood University</t>
  </si>
  <si>
    <t>Longwood University (214)</t>
  </si>
  <si>
    <t>Restore funding for a 2+2 degree pathway in Early Childhood Education</t>
  </si>
  <si>
    <t xml:space="preserve">Restores funding for Longwood to develop a Bachelor of Science degree program in Inclusive Early Childhood Education for students transferring to Longwood with an Associate of Applied Science degree in Early Childhood Development.
</t>
  </si>
  <si>
    <t xml:space="preserve">Increase nongeneral fund appropriation </t>
  </si>
  <si>
    <t xml:space="preserve">Increases the university's nongeneral fund appropriation to reflect a projected increase in revenues and expenditures related to a change in the management of university housing.
</t>
  </si>
  <si>
    <t>Norfolk State University</t>
  </si>
  <si>
    <t>Norfolk State University (213)</t>
  </si>
  <si>
    <t>Adjust program to appropriated amount</t>
  </si>
  <si>
    <t xml:space="preserve">Adjusts Norfolk State University's appropriation in higher education operating funds to ensure proper accounting for the appropriation related to the Office of Civil Rights (OCR) designated programs.  
</t>
  </si>
  <si>
    <t>Implement Connected Campus Phase II-b</t>
  </si>
  <si>
    <t xml:space="preserve">Provides funding to purchase additional information technology devices and software to support employee telework and student academic success. 
</t>
  </si>
  <si>
    <t>Restore previous reductions</t>
  </si>
  <si>
    <t xml:space="preserve">Restores FY 2022 funding for items originally unalloted which were restored in FY 2021.
</t>
  </si>
  <si>
    <t>Old Dominion University</t>
  </si>
  <si>
    <t>Old Dominion University (221)</t>
  </si>
  <si>
    <t>Restore funding to support enrollment growth</t>
  </si>
  <si>
    <t>Radford University</t>
  </si>
  <si>
    <t>Radford University (217)</t>
  </si>
  <si>
    <t>University of Mary Washington</t>
  </si>
  <si>
    <t>University of Mary Washington (215)</t>
  </si>
  <si>
    <t>University of Virginia</t>
  </si>
  <si>
    <t>University of Virginia (207)</t>
  </si>
  <si>
    <t>Realign nongeneral fund appropriation to reflect actual expenditures</t>
  </si>
  <si>
    <t xml:space="preserve">Adjusts nongeneral fund appropriation to match spending. 
</t>
  </si>
  <si>
    <t>Increase funding for Focused Ultrasound Center</t>
  </si>
  <si>
    <t xml:space="preserve">Provides additional funding to support the activities and research at the University of Virginia as designated by the Focused Ultrasound Foundation.
</t>
  </si>
  <si>
    <t>University of Virginia's College at Wise</t>
  </si>
  <si>
    <t>University of Virginia's College at Wise (246)</t>
  </si>
  <si>
    <t>Increase nongeneral fund appropriation to support new grants</t>
  </si>
  <si>
    <t xml:space="preserve">Increases nongeneral fund appropriation to support expenditures for four new grants awarded to the institution. 
</t>
  </si>
  <si>
    <t>Virginia Commonwealth University</t>
  </si>
  <si>
    <t>Virginia Commonwealth University (236)</t>
  </si>
  <si>
    <t>Restore support for the Massey Cancer Center</t>
  </si>
  <si>
    <t xml:space="preserve">Restores funding provided to the Massey Cancer Center to enhance its efforts to recruit lead research scientists who specialize in precision oncology, cancer disparities, and immuno-oncology. 
</t>
  </si>
  <si>
    <t>Increase nongeneral fund financial aid appropriation</t>
  </si>
  <si>
    <t xml:space="preserve">Increases nongeneral fund appropriation based on actual and projected expenditures.
</t>
  </si>
  <si>
    <t>Increase nongeneral fund hospital appropriation</t>
  </si>
  <si>
    <t xml:space="preserve">Increases nongeneral fund appropriation based on actual and projected expenditures. 
</t>
  </si>
  <si>
    <t>Virginia Community College System</t>
  </si>
  <si>
    <t>Virginia Community College System (260)</t>
  </si>
  <si>
    <t>Fund construction pre-hire immersion pilot</t>
  </si>
  <si>
    <t xml:space="preserve">Provides funding for a pilot program at two community colleges which will work with local industry to establish pre-hire immersion training programs in the construction field. 
</t>
  </si>
  <si>
    <t>Restore funding to implement the Get Skilled, Get a Job, Give Back Program</t>
  </si>
  <si>
    <t xml:space="preserve">Restores funding for the Get Skilled, Get a Job, Give Back initiative, covering the full cost of tuition, fees, and books for students with a family income less than 400 percent of the federal poverty line enrolled in select pathways at community colleges.
</t>
  </si>
  <si>
    <t>Add sum sufficient authority for workforce development and sponsored programs</t>
  </si>
  <si>
    <t xml:space="preserve">Adds language to make certain nongeneral fund appropriations sum sufficient consistent with other higher education institutions.  This authority was inadvertently not included in the Virginia Community College System when sum sufficient authority was given for certain programs to all other higher education institutions.
</t>
  </si>
  <si>
    <t>Provide additional nongeneral fund appropriation</t>
  </si>
  <si>
    <t xml:space="preserve">Increases nongeneral fund appropriation in line with revenues and expenditures. 
</t>
  </si>
  <si>
    <t>Virginia Military Institute</t>
  </si>
  <si>
    <t>Virginia Military Institute (211)</t>
  </si>
  <si>
    <t>Virginia Polytechnic Institute and State University</t>
  </si>
  <si>
    <t>Virginia Polytechnic Institute and State University (208)</t>
  </si>
  <si>
    <t xml:space="preserve">Align nongeneral fund student financial aid appropriation </t>
  </si>
  <si>
    <t xml:space="preserve">Adjusts the nongeneral fund appropriation from tuition revenue to support undergraduate financial aid.  The increased funding was approved by the university's board of visitors.
</t>
  </si>
  <si>
    <t>Increase nongeneral fund appropriation to reflect additional tuition and fee revenue</t>
  </si>
  <si>
    <t xml:space="preserve">Adjusts the nongeneral fund appropriation to support Educational and General (E&amp;G) programs.  The additional revenue is generated from student enrollment growth and tuition and fee rates approved by the university's board of visitors.
</t>
  </si>
  <si>
    <t>Virginia Cooperative Extension and Agricultural Experiment Station</t>
  </si>
  <si>
    <t>Virginia Cooperative Extension and Agricultural Experiment Station (229)</t>
  </si>
  <si>
    <t>Virginia State University</t>
  </si>
  <si>
    <t>Virginia State University (212)</t>
  </si>
  <si>
    <t>Restore funding for data center modernization</t>
  </si>
  <si>
    <t xml:space="preserve">Restores funding for modernization and upgrades to the university's data center to gain classification as a Tier III data center.
</t>
  </si>
  <si>
    <t>Restore funding for expansion of Intrusive Advising Early Warning System</t>
  </si>
  <si>
    <t xml:space="preserve">Restores funding to support the costs of a early warning advising system. The system uses a predictive model to identify barriers to completion and students at-risk of not completing in order to provide advising and resources to improve student success. 
</t>
  </si>
  <si>
    <t>Restore funding for expansion of the Supplemental Instructional Program</t>
  </si>
  <si>
    <t xml:space="preserve">Restores funding to support expansion of the university's supplemental instructional program.
</t>
  </si>
  <si>
    <t>Restore funding for Virginia College Affordability Network (VCAN)</t>
  </si>
  <si>
    <t xml:space="preserve">Restores funding for the Virginia College Affordability Network (VCAN) Initiative with the goal of enhancing access to undergraduate education for students with high financial needs.
</t>
  </si>
  <si>
    <t>Restore funding to implement Summer Bridge program</t>
  </si>
  <si>
    <t xml:space="preserve">Restores funding to implement a summer bridge program. 
</t>
  </si>
  <si>
    <t>Restore funding to implement UTeach program</t>
  </si>
  <si>
    <t xml:space="preserve">Restores funding for the UTeach program, a teacher-preparation program for science, technology, engineering, and math (STEM) majors to receive their teacher license while working on a primary STEM degree. 
</t>
  </si>
  <si>
    <t>Cooperative Extension and Agricultural Research Services</t>
  </si>
  <si>
    <t>Cooperative Extension and Agricultural Research Services (234)</t>
  </si>
  <si>
    <t>Restore state match funding</t>
  </si>
  <si>
    <t xml:space="preserve">Restores funding to fully fund the state match and maximize federal funds received related to the institution's status as an 1890 Land-Grant Institution. Makes up for funds that a National Institute of Food and Agriculture review found to be unallowable for the formula funding and required state match.
</t>
  </si>
  <si>
    <t>Frontier Culture Museum of Virginia</t>
  </si>
  <si>
    <t>Frontier Culture Museum of Virginia (239)</t>
  </si>
  <si>
    <t>Provide access to the Commonwealth's information technology network</t>
  </si>
  <si>
    <t xml:space="preserve">Provides funding to support enhancements to the museum's information technology infrastructure by connecting to the state network and establishing a virtual server.
</t>
  </si>
  <si>
    <t>Jamestown-Yorktown Foundation</t>
  </si>
  <si>
    <t>Jamestown-Yorktown Foundation (425)</t>
  </si>
  <si>
    <t>Provide support for the American Revolution 250 Commission</t>
  </si>
  <si>
    <t xml:space="preserve">Provides resources to support staffing, marketing, and planning for the American Revolution 250 commemorative events taking place in FY 2025 -2026. These funds will be used to provide minimal project support staff, develop strategic plans for the commemoration, and identify marketing strategies that can increase the economic impact of potential events, programs, and opportunities.
</t>
  </si>
  <si>
    <t>The Library Of Virginia</t>
  </si>
  <si>
    <t>The Library Of Virginia (202)</t>
  </si>
  <si>
    <t>Restore funding to increase accessibility to gubernatorial records</t>
  </si>
  <si>
    <t xml:space="preserve">Restores additional funding to support efforts to speed up the review and release of gubernatorial records and documents to the public archives.
</t>
  </si>
  <si>
    <t>The Science Museum of Virginia</t>
  </si>
  <si>
    <t>The Science Museum of Virginia (146)</t>
  </si>
  <si>
    <t>Eliminate federal trust appropriation</t>
  </si>
  <si>
    <t xml:space="preserve">Eliminates the agency's federal trust appropriation. The museum does not anticipate receiving any direct federal grants this biennium.
</t>
  </si>
  <si>
    <t>Virginia Commission for the Arts</t>
  </si>
  <si>
    <t>Virginia Commission for the Arts (148)</t>
  </si>
  <si>
    <t xml:space="preserve">Move new administrative appropriation to correct program </t>
  </si>
  <si>
    <t xml:space="preserve">Moves funding for administrative expenses to correct program. 
</t>
  </si>
  <si>
    <t>Virginia Museum of Fine Arts</t>
  </si>
  <si>
    <t>Virginia Museum of Fine Arts (238)</t>
  </si>
  <si>
    <t>Provide temporary wage positions in response to the COVID-19 pandemic</t>
  </si>
  <si>
    <t xml:space="preserve">Provides funding to support temporary wage housekeeping and security positions to address the pandemic.
</t>
  </si>
  <si>
    <t>Plan for Monument Avenue's future</t>
  </si>
  <si>
    <t xml:space="preserve">Provides resources to support the efforts of transforming Monument Avenue in Richmond.
</t>
  </si>
  <si>
    <t>Eastern Virginia Medical School</t>
  </si>
  <si>
    <t>Eastern Virginia Medical School (274)</t>
  </si>
  <si>
    <t>New College Institute</t>
  </si>
  <si>
    <t>New College Institute (938)</t>
  </si>
  <si>
    <t>Add distance learning system support</t>
  </si>
  <si>
    <t xml:space="preserve">Provides funding for an information technology position to integrate all software, systems, and technology as a result of the significant increase in distance learning and virtual programming from the COVID-19 pandemic. 
</t>
  </si>
  <si>
    <t>Establish continuous authority to retain rental income</t>
  </si>
  <si>
    <t xml:space="preserve">Provides language that allows the New College Institute to retain rental income generated from tenants leasing space in its facility. Before the Commonwealth purchased the New College Institute facility from its Foundation this fall, the rental income went to the Foundation to cover building expenses.  
</t>
  </si>
  <si>
    <t>Institute for Advanced Learning and Research</t>
  </si>
  <si>
    <t>Institute for Advanced Learning and Research (885)</t>
  </si>
  <si>
    <t>Roanoke Higher Education Authority</t>
  </si>
  <si>
    <t>Roanoke Higher Education Authority (935)</t>
  </si>
  <si>
    <t>Southern Virginia Higher Education Center</t>
  </si>
  <si>
    <t>Southern Virginia Higher Education Center (937)</t>
  </si>
  <si>
    <t>Southwest Virginia Higher Education Center</t>
  </si>
  <si>
    <t>Southwest Virginia Higher Education Center (948)</t>
  </si>
  <si>
    <t>Southeastern Universities Research Association Doing Business for Jefferson Science Associates, LLC</t>
  </si>
  <si>
    <t>Southeastern Universities Research Association Doing Business for Jefferson Science Associates, LLC (936)</t>
  </si>
  <si>
    <t>Support development of a high performance data facility</t>
  </si>
  <si>
    <t xml:space="preserve">Provides funding to support plans to develop a potential high performance data facility project at Jefferson Lab which presents a significant economic development opportunity for Virginia. 
</t>
  </si>
  <si>
    <t>In-State Undergraduate Tuition Moderation</t>
  </si>
  <si>
    <t>In-State Undergraduate Tuition Moderation (980)</t>
  </si>
  <si>
    <t>Finance</t>
  </si>
  <si>
    <t>Department of Accounts</t>
  </si>
  <si>
    <t>Department of Accounts (151)</t>
  </si>
  <si>
    <t>Create Cardinal Governance Committee</t>
  </si>
  <si>
    <t xml:space="preserve">Provides language to establish a Cardinal Governance Committee to evaluate and recommend expansion options for the Cardinal Financials and Human Capital Management (HCM) applications.
</t>
  </si>
  <si>
    <t>Department of Accounts Transfer Payments</t>
  </si>
  <si>
    <t>Department of Accounts Transfer Payments (162)</t>
  </si>
  <si>
    <t>Provide a payment to the Virginia Retirement System to reduce unfunded liabilities</t>
  </si>
  <si>
    <t xml:space="preserve">Provides a one-time payment to the Virginia Retirement System to assist in the reduction of unfunded liabilities.  This payment is to be targeted at the public school teachers retirement plan and the state employee health insurance credit program.  
</t>
  </si>
  <si>
    <t>Provide funding to the Revenue Reserve</t>
  </si>
  <si>
    <t xml:space="preserve">Provides appropriation for a voluntary deposit to the Commonwealth's Revenue Reserve Fund.
</t>
  </si>
  <si>
    <t>Department of Taxation</t>
  </si>
  <si>
    <t>Department of Taxation (161)</t>
  </si>
  <si>
    <t>Increase funding to participate in the Virginia Facilitated Enrollment Program</t>
  </si>
  <si>
    <t xml:space="preserve">Increases general fund appropriation for participation in the Virginia Health Benefit Exchange.  This funding will be used to update the agency's internal tax systems to comply with the legislation that was passed during the 2020 General Assembly session. 
</t>
  </si>
  <si>
    <t>Department of the Treasury</t>
  </si>
  <si>
    <t>Department of the Treasury (152)</t>
  </si>
  <si>
    <t>Treasury Board</t>
  </si>
  <si>
    <t>Treasury Board (155)</t>
  </si>
  <si>
    <t>Recognize debt service savings</t>
  </si>
  <si>
    <t xml:space="preserve">Recognizes savings for debt service on bonds issued by the Virginia Public Building Authority and the Virginia College Building Authority for capital projects and higher education equipment authorized for bond financing as a result of recent refundings.
</t>
  </si>
  <si>
    <t>Health &amp; Human Resources</t>
  </si>
  <si>
    <t>Children's Services Act</t>
  </si>
  <si>
    <t>Children's Services Act (200)</t>
  </si>
  <si>
    <t>Adjust appropriation to account for forecast changes</t>
  </si>
  <si>
    <t xml:space="preserve">Reduces appropriation to account for slowed growth in the program due to in-person service limitations as a result of COVID-19. The reduction results in forecasted growth in the program of 3.3 percent in 2021 and 3.2 percent in 2022. 
</t>
  </si>
  <si>
    <t>Shift expenditures for congregate care from IV-E to CSA</t>
  </si>
  <si>
    <t xml:space="preserve">Supports the costs of implementation of the federal Family First Prevention Services Act which will result in costs shifting from federal and state Title IV-E to the Children's Services Act. These funds support mandated services provided to children in foster care.
</t>
  </si>
  <si>
    <t>Increase appropriation to account for Medicaid replacing Title IV-E as payer of first resort</t>
  </si>
  <si>
    <t xml:space="preserve">Accounts for an anticipated increase in costs due to the shifting of responsibility from IV-E to Medicaid for the costs of CSA-eligible children receiving services at psychiatric residential treatment facilities.
</t>
  </si>
  <si>
    <t>Add funds for private day special education rate setting</t>
  </si>
  <si>
    <t xml:space="preserve">Provides funds to contract with a consultant to assist the Office of Children's Services in implementing rate setting for private day special education rates.
</t>
  </si>
  <si>
    <t>Delay implementation of private day rate setting</t>
  </si>
  <si>
    <t xml:space="preserve">Delays the implementation of private day special education rate setting due to a delay in the results of a rate setting study in 2021. This amendment also restores the two percent cap on rate increases for special education private day services for the duration of the biennium.
</t>
  </si>
  <si>
    <t>Department for the Deaf and Hard-Of-Hearing</t>
  </si>
  <si>
    <t>Department for the Deaf and Hard-Of-Hearing (751)</t>
  </si>
  <si>
    <t>Account for increased cost of relay services</t>
  </si>
  <si>
    <t>Provide appropriation for service provider grant</t>
  </si>
  <si>
    <t xml:space="preserve">Increases federal appropriation to account for a two-year grant ($150,000 annually) that will be used to establish a training program for Support Service Providers for DeafBlind individuals.  The pilot program is expected to begin in January, 2022 and expend $75,000 in fiscal year 2022 (two quarters), $150,000 in fiscal year 2023 (four quarters) and $75,000 in fiscal year 2024 (two quarters).  The agency has $34,000 of excess federal appropriation currently available; therefore, an additional $41,000 of federal appropriation is provided in fiscal year 2022 to cover the first two quarters of grant spending. 
</t>
  </si>
  <si>
    <t>Department of Health</t>
  </si>
  <si>
    <t>Department of Health (601)</t>
  </si>
  <si>
    <t>Transfer general fund appropriation from the Department of Behavioral Health Services for Naloxone distribution</t>
  </si>
  <si>
    <t xml:space="preserve">Transfers general fund appropriation for the purchase of naloxone from the Department of Behavioral Health and Developmental Services central office to the Virginia Department of Health, which has a greater capacity to store and distribute Naloxone doses.
</t>
  </si>
  <si>
    <t>Transfer nongeneral fund appropriation between programs to better align with execution</t>
  </si>
  <si>
    <t xml:space="preserve">Transfers nongeneral fund appropriation between programs to accurately reflect where expenditures occur within the agency.
</t>
  </si>
  <si>
    <t>Add funding for a strategic public communication campaign</t>
  </si>
  <si>
    <t xml:space="preserve">Provides general fund appropriation to support a strategic public communications campaign with a focus on equity, diversity, and inclusion to maximize the reach of COVID-19 communications to target Virginians of various socio-economic, geographic, racial and ethnic, generational, physical and mental abilities, religious, gender, language differences, and other unique similarities and differences.
</t>
  </si>
  <si>
    <t xml:space="preserve">Add funding for COVID-19 data modeling </t>
  </si>
  <si>
    <t xml:space="preserve">Provides general fund support to contract with the University of Virginia's Biocomplexity Institute and the RAND corporation for COVID-19 data modeling services.
</t>
  </si>
  <si>
    <t>Add funding for COVID-19 pandemic communications needs</t>
  </si>
  <si>
    <t>Add funding to support mass vaccination efforts</t>
  </si>
  <si>
    <t xml:space="preserve">Provides general fund appropriation to continue support for a mass vaccination campaign to respond to the COVID-19 pandemic and have systems in place to efficiently store and distribute COVID-19 vaccines.
</t>
  </si>
  <si>
    <t>Request base appropriation for the Epidemiological and Laboratory Capacity federal grant</t>
  </si>
  <si>
    <t xml:space="preserve">Provides nongeneral fund appropriation in the second year for the U.S. Centers for Disease Control and Prevention's Epidemiology and Laboratory Capacity grant for COVID-19 response to continue testing and containment efforts.
</t>
  </si>
  <si>
    <t>Request general fund match and nongeneral fund appropriation for a COVID-19 response grant for the Office of Licensure and Certification</t>
  </si>
  <si>
    <t xml:space="preserve">Provides general fund appropriation to be used as match to draw down federal Centers for Medicare &amp; Medicaid Services funds through the CARES Act and provides nongeneral fund appropriation for the grant funds. Funding will be used for survey and certification activities associated with the increased workload due to the COVID-19 pandemic.
</t>
  </si>
  <si>
    <t>Strengthen infrastructure for disease surveillance and investigation</t>
  </si>
  <si>
    <t xml:space="preserve">Provides general fund appropriation to support epidemiologist and communicable disease nurse positions at the Office of Epidemiology for public health emergency response and to respond to the COVID-19 pandemic.
</t>
  </si>
  <si>
    <t>Add funding for adequate IT bandwidth infrastructure</t>
  </si>
  <si>
    <t xml:space="preserve">Provides general fund support to increase bandwidth capacity across 180 agency locations to address technological inefficiencies. This will allow the Virginia Department of Health and public health partners to communicate and share critical information in a timely manner, which is important during a public health pandemic.
</t>
  </si>
  <si>
    <t>Update JLARC cooperative budget funding formula</t>
  </si>
  <si>
    <t xml:space="preserve">Provides general fund appropriation to the Virginia Department of Health to meet the revised funding formula estimates for the cooperative health budget. The agency will use a portion of this funding to hold harmless localities that would otherwise experience a decrease in general fund support.
</t>
  </si>
  <si>
    <t>Add clarifying language for the Contraceptive Access Initiative and increase TANF funding</t>
  </si>
  <si>
    <t xml:space="preserve">Increases nongeneral fund appropriation from federal Temporary Assistance for Needy Families funds for LARC and non-LARC contraceptives. Additionally, this amendment adds language giving the Virginia Department of Health the flexibility to shift funding from one category of contraceptives to the other based on patient volume and patient choice.
</t>
  </si>
  <si>
    <t>Add funding and a position for a wastewater infrastructure manager</t>
  </si>
  <si>
    <t xml:space="preserve">Provides general fund appropriation and one position to support a wastewater infrastructure manager in the Office of Environmental Health Services. This position is necessary to address the aging wastewater treatment systems in Virginia. Additionally this position would be responsible for facilitating a number of loans or grants associated with legislation creating an onsite sewage indemnification fund.
</t>
  </si>
  <si>
    <t>Provide additional funding for the Special Olympics' Health Athletes program</t>
  </si>
  <si>
    <t xml:space="preserve">Provides additional general fund support the second year for the Special Olympics 'Healthy Athlete' Program.
</t>
  </si>
  <si>
    <t>Eliminate the Office of Vital Records' credit line</t>
  </si>
  <si>
    <t xml:space="preserve">Removes language establishing a line of credit for the Virginia Department of Health's Office of Vital Records. The line of credit has never been utilized and is no longer necessary.
</t>
  </si>
  <si>
    <t>Support the Virginia Partners in Prayer Program</t>
  </si>
  <si>
    <t xml:space="preserve">Adds language directing the Office of Health Equity to provide support for the Virginia Partners in Prayer Program. Funding will come from current general fund resources at the Virginia Department of Health.
</t>
  </si>
  <si>
    <t>Update State Pharmaceutical Assistance Program budget language</t>
  </si>
  <si>
    <t xml:space="preserve">Replaces State Pharmaceutical Assistance Program specific income requirements with Virginia Medication Assistance Program (VA MAP) eligibility requirements. The change is necessary to ensure that seniors and disabled people living with HIV who qualify for Medicare, but not SPAP assistance, would now qualify under the VA MAP specific income requirements. 
</t>
  </si>
  <si>
    <t>Department of Health Professions</t>
  </si>
  <si>
    <t>Department of Health Professions (223)</t>
  </si>
  <si>
    <t xml:space="preserve">Increase disciplinary staff and convert wage and temporary staff to classified positions </t>
  </si>
  <si>
    <t xml:space="preserve">Provides nongeneral fund appropriation and positions to address an increase in workload, reduce the agency's reliance on temporary and P-14 employees, and respond to an increased volume and complexity of disciplinary cases. This is primarily due to the opioid crisis and an increased number of licensees. Current revenue streams can support this request with no future fee increase.
</t>
  </si>
  <si>
    <t>Department of Medical Assistance Services</t>
  </si>
  <si>
    <t>Department of Medical Assistance Services (602)</t>
  </si>
  <si>
    <t>Make required adjustments to the graduate medical residency program</t>
  </si>
  <si>
    <t xml:space="preserve">Adds language to specify which hospitals have been awarded graduate medical residency slots from cohorts funded in the Act.  In addition, all appropriation associated with the residency program is permanently moved to a new service area within the Department of Medical Assistance Services as required Act language.   
</t>
  </si>
  <si>
    <t>Move funds to cover the cost of implementing a live-in caretaker exemption</t>
  </si>
  <si>
    <t xml:space="preserve">Transfers appropriation between programs within the Department of Medical Assistance Services to cover the estimated cost of exempting live-in personal caretakers from  electronic visit verification requirements as required by Appropriation Act language.  As this transfer is permanent, the associated Act language is also removed.
</t>
  </si>
  <si>
    <t xml:space="preserve">Transfer assisted living screening funds </t>
  </si>
  <si>
    <t xml:space="preserve">Moves general fund appropriation from the Department of Medical Assistance Services (DMAS) to the Department of Social Services to cover the assisted living facility screening being conducted by local departments of social services.  In addition, the Department for Aging and Rehabilitative Services (DARS) is directed to modify regulations to remove obsolete language that identifies DMAS as being responsible for supporting this activity.  
</t>
  </si>
  <si>
    <t>Transfer funds to cover Medicaid related system modifications</t>
  </si>
  <si>
    <t xml:space="preserve">Moves appropriation from the Department of Medical Assistance Services to the Department of Social Services to cover the expected costs of Medicaid related modifications to the enterprise case management system.
</t>
  </si>
  <si>
    <t>Account for third quarter of enhanced federal Medicaid match in facility budget</t>
  </si>
  <si>
    <t xml:space="preserve">Adjusts appropriation to account for the third quarter of enhanced federal matching dollars being provided for Medicaid costs incurred by state training centers.
</t>
  </si>
  <si>
    <t>Adjust Health Care Fund appropriation</t>
  </si>
  <si>
    <t xml:space="preserve">Adjusts the appropriation in the Virginia Health Care Fund to reflect the latest revenue estimates. Since the Health Care Fund is used as state match for Medicaid, any increase in revenue offsets general fund support for Medicaid and likewise any decrease requires additional general fund support.  The first year surplus is primarily related to a $45 million one-time cash balance to begin fiscal year 2021.
</t>
  </si>
  <si>
    <t>Adjust Medicaid forecast to account for revised Medicare premiums</t>
  </si>
  <si>
    <t xml:space="preserve">Accounts for Medicare premium rates that were published after the official Medicaid forecast was completed. During the development of the Medicaid forecast, due November 1, the Department of Medical Assistance Services had to use preliminary assumptions on Medicare premium rates. Since the forecast was finalized, the federal government has released actual Medicare Part A and B rates for effective January 1, 2021. The changes will allow the forecast to be lowered by $14.0 million total funds (over the biennium); thereby reducing the general fund need by $7.4 million.
</t>
  </si>
  <si>
    <t xml:space="preserve">Comply with federal durable medical equipment requirements </t>
  </si>
  <si>
    <t xml:space="preserve">Broadens the definition of durable medical equipment (DME) to comply with federal rules.  The federal mandate requires states to no longer limit DME to items primarily used in the home but rather extends to any setting where normal activities take place. 
</t>
  </si>
  <si>
    <t>Fund Family Access to Medical Insurance Security (FAMIS) utilization and inflation</t>
  </si>
  <si>
    <t xml:space="preserve">Adjusts funding for the FAMIS program to reflect the latest forecast of expenditures.  Forecast costs were primarily driven by higher than expected enrollment growth in the FAMIS program.  However, that upward pressure was more than offset by lower managed care rates, higher pharmacy rebates and decreased service utilization. 
</t>
  </si>
  <si>
    <t>Fund managed care operational changes</t>
  </si>
  <si>
    <t xml:space="preserve">Provides funding to support managed care operational changes that are federally mandated. 
</t>
  </si>
  <si>
    <t>Fund Medicaid utilization and inflation</t>
  </si>
  <si>
    <t>Fund medical assistance services for low-income children utilization and inflation</t>
  </si>
  <si>
    <t xml:space="preserve">Adjusts funding to reflect the latest forecast of utilization and inflation in the Commonwealth's Medicaid Children's Health Insurance program.   Forecast costs were primarily driven by higher than expected enrollment growth.  However, that upward pressure was more than offset by lower managed care rates, higher pharmacy rebates and decreased service utilization.   
</t>
  </si>
  <si>
    <t>Fund medical services for involuntary mental commitments</t>
  </si>
  <si>
    <t xml:space="preserve">Adjusts funding for the projected cost of hospital and physician services for persons subject to an involuntary mental commitment. 
</t>
  </si>
  <si>
    <t>Implement federal client appeals requirements</t>
  </si>
  <si>
    <t>Provide support for federal interoperability and patient access requirements</t>
  </si>
  <si>
    <t xml:space="preserve">Provides funds to offset systems costs that will be incurred by managed care organizations in fiscal year 2022 as a result of complying with the federal requirements associated with the Interoperability and Patient Access Final Rule and the 21st Century Cures Act.  Language is also included to remove one-time funding from future capitation rates.
</t>
  </si>
  <si>
    <t>Cover COVID-19 vaccinations for non-expansion adults</t>
  </si>
  <si>
    <t xml:space="preserve">Funds the cost of COVID-19 vaccinations for non-expansion adults in the Medicaid fee-for-service and managed care programs.   This action will ensure that all adult Medicaid members have access to COVID-19 vaccinations. 
</t>
  </si>
  <si>
    <t>Authorize 12-month prescriptions of contraceptives for Medicaid members</t>
  </si>
  <si>
    <t xml:space="preserve">Allows eligible beneficiaries to receive up to a 12 month supply of prescription contraceptives.
</t>
  </si>
  <si>
    <t>Fund doula services for pregnant women</t>
  </si>
  <si>
    <t xml:space="preserve">Provides authority and funding for the addition of a community doula benefit for pregnant Medicaid members.
</t>
  </si>
  <si>
    <t>Implement the Virginia Facilitated Enrollment Program</t>
  </si>
  <si>
    <t>Allow FAMIS MOMS to utilize substance abuse disorder treatment</t>
  </si>
  <si>
    <t xml:space="preserve">Provides funding to allow members enrolled in FAMIS MOMS to access medically necessary treatment for a substance use disorder in an Institution for Mental Diseases (IMD) under the Addiction and Recovery Treatment Services (ARTS) waiver. 
</t>
  </si>
  <si>
    <t>Expand addiction treatment beyond opioid use disorder</t>
  </si>
  <si>
    <t xml:space="preserve">Provides funding to expand the Preferred Office-Based Opioid Treatment model to all members with any moderate to high-risk substance use disorder.
</t>
  </si>
  <si>
    <t>Add DBHDS licenses to ASAM Level 4.0</t>
  </si>
  <si>
    <t xml:space="preserve">Adds language to reflect the Department of Behavioral Health and Developmental Services (DBHDS) licensing criteria for the American Society of Addiction Medicine (ASAM) Level of Care 4.0.
</t>
  </si>
  <si>
    <t>Affirm Medicaid coverage of gender dysphoria related services</t>
  </si>
  <si>
    <t xml:space="preserve">Requires the department to modify agency policy manuals to affirm the coverage of gender dysphoria services for Medicaid members.
</t>
  </si>
  <si>
    <t>Allow pharmacy immunizations for covered services</t>
  </si>
  <si>
    <t xml:space="preserve">Authorizes the reimbursement of pharmacy-administered immunizations for all vaccinations covered under the medical benefit for Medicaid members.  This change must be implemented using a budget neutral methodology.
</t>
  </si>
  <si>
    <t>Authorize post-public health emergency telehealth</t>
  </si>
  <si>
    <t xml:space="preserve">Authorizes telehealth coverage for clinically appropriate audio-only services, provider-to-provider consultations, store-and-forward, and virtual check-ins with patients.
</t>
  </si>
  <si>
    <t>Authorize the transfer of funds to account for cost shifts at the Commonwealth Center for Children and Adolescents</t>
  </si>
  <si>
    <t>Increase Medicaid reimbursements for veteran care centers</t>
  </si>
  <si>
    <t xml:space="preserve">Authorizes the Department of Medical Assistance Services to make supplemental payments to veterans care centers through the use of intergovernmental transfers.  Through this arrangement it is estimated that veterans care centers could use facility revenue to generate approximately $2.3 million of additional Medicaid funding.  No additional state support is required.
</t>
  </si>
  <si>
    <t>Adjust appropriation and language for civil money penalty funds</t>
  </si>
  <si>
    <t xml:space="preserve">Modifies appropriation and language to reflect anticipated spending as federally approved in the latest Civil Money Penalty Reinvestment State Plan.  In addition, the agency is permitted to request additional appropriation if amounts are insufficient to meet future federally approved activities.
</t>
  </si>
  <si>
    <t>Department of Behavioral Health and Developmental Services</t>
  </si>
  <si>
    <t>Department of Behavioral Health and Developmental Services (720)</t>
  </si>
  <si>
    <t>Transfer Funding for REVIVE! from the Department of Behavioral Health and Developmental Services to the Virginia Department of Health</t>
  </si>
  <si>
    <t xml:space="preserve">Transfers funds for the purchase and distribution of naloxone to the Virginia Department of Health. This zero sum transfer has no fiscal impact and eliminates the need for an administrative transfer.
</t>
  </si>
  <si>
    <t>Transfer funding from training centers to provide community supports for individuals not covered by Medicaid</t>
  </si>
  <si>
    <t xml:space="preserve">Transfers funding from training centers to central office for the costs of community supports for individuals transferring out of state-operated training centers to the community who are not eligible for Medicaid services.
</t>
  </si>
  <si>
    <t>Transfer funds between administrative programs</t>
  </si>
  <si>
    <t xml:space="preserve">Transfers funds between general administration and licensing programs within the central office to properly align funds and eliminate the need for an administrative transfer. This is a zero sum transfer.
</t>
  </si>
  <si>
    <t>Transfer Local Inpatient Purchase of Service (LIPOS) funding to Central Office</t>
  </si>
  <si>
    <t xml:space="preserve">Transfers local inpatient purchase of service (LIPOS) funds from the Community Services Boards to the central office in order to centralize LIPOS contracts and increase oversight and transparency.
</t>
  </si>
  <si>
    <t>Provide assessments for new waiver population</t>
  </si>
  <si>
    <t>Ensure the integrity of information technology security systems</t>
  </si>
  <si>
    <t xml:space="preserve">Provides funding to modify and improve the capabilities of the Department of Behavioral Health and Developmental Services' systemwide information technology and security programs.
</t>
  </si>
  <si>
    <t>Create diversion and discharge pilots for individuals with dementia</t>
  </si>
  <si>
    <t xml:space="preserve">Provides funds to support contracts for the diversion and discharge of individuals from state mental health facilities and a pilot mobile crisis program for those who have a primary diagnosis of dementia. Additionally, language requires a multi-agency work group to determine system capacity and needs.
</t>
  </si>
  <si>
    <t>Expand services for young adults with disabilities through the Jewish Foundation for Group Homes</t>
  </si>
  <si>
    <t xml:space="preserve">Restores funding for the department to contract with the Jewish Foundation for Group Homes to expand the Transitioning Youth program, which is a one-year program that assists young adults with developmental disability in transitioning from school to community living. 
</t>
  </si>
  <si>
    <t>Fund additional administrative costs of Marcus Alert legislation</t>
  </si>
  <si>
    <t xml:space="preserve">Provides additional funds for the administrative costs of implementing the Marcus Alert legislation. These funds will be used to maintain the crisis hotline, evaluate current crisis system capacity in localities, and contract for a public advertising campaign.
</t>
  </si>
  <si>
    <t>Increase funding for discharge assistance plans</t>
  </si>
  <si>
    <t xml:space="preserve">Increases the availability of discharge planning funding for those individuals moving from state-operated mental health facilities to community placements.
</t>
  </si>
  <si>
    <t>Restore administrative funds for STEP-VA</t>
  </si>
  <si>
    <t xml:space="preserve">Restores funds associated with central office costs for the implementation of STEP-VA.
</t>
  </si>
  <si>
    <t>Train workforce to support Behavioral Health Enhancement</t>
  </si>
  <si>
    <t xml:space="preserve">Provides funds to support the administrative costs of an enhanced behavioral health care system.
</t>
  </si>
  <si>
    <t>Amend licensed providers annual inspection requirement</t>
  </si>
  <si>
    <t xml:space="preserve">Eliminates the requirement that the licensing office undertake a minimum number of unannounced licensing inspections during a state of emergency. This language is necessary to minimize risk of exposure to infectious disease for licensing staff, providers, and clients. 
</t>
  </si>
  <si>
    <t>Amend regulations pertaining to children's residential services</t>
  </si>
  <si>
    <t xml:space="preserve">Provides emergency regulatory authority to the State Board of Department of Behavioral Health and Developmental Services for regulations related to providers impacted by the federal Family First Prevention Services Act. Language requires that any regulatory change be budget neutral.
</t>
  </si>
  <si>
    <t>Expand usage of Crisis Intervention Teams (CIT) training funds</t>
  </si>
  <si>
    <t xml:space="preserve">Amends language to allow funds currently earmarked for law enforcement training in rural localities to be used to address additional CIT programs and programs at CIT assessment sites. The localities currently served by these funds have adequate training funds remaining from the previous year's distribution. Language requires that priority be given to rural localities in the distribution of these funds.
</t>
  </si>
  <si>
    <t>Provide options for children's acute inpatient care</t>
  </si>
  <si>
    <t xml:space="preserve">Amends language to allow funds provided for children's local inpatient purchase of service to also be used for discharge and step-down services. This will allow for better management of census issues at the Commonwealth Center for Children and Adolescents.
</t>
  </si>
  <si>
    <t>Remove training center reporting requirements</t>
  </si>
  <si>
    <t xml:space="preserve">Eliminates reporting requirements related to the closure of state training centers. There are no additional training centers to be closed, and therefore the reports are no longer necessary.
</t>
  </si>
  <si>
    <t>Grants to Localities</t>
  </si>
  <si>
    <t>Grants to Localities (790)</t>
  </si>
  <si>
    <t>Transfer Local Inpatient Purchase of Service (LIPOS) funding to central office</t>
  </si>
  <si>
    <t>Mental Health Treatment Centers</t>
  </si>
  <si>
    <t>Mental Health Treatment Centers (792)</t>
  </si>
  <si>
    <t>Provide comprehensive surveillance of COVID-19 for state-operated facilities</t>
  </si>
  <si>
    <t xml:space="preserve">Provides funds for COVID-19 surveillance and testing of symptomatic and asymptomatic staff and patients in state-operated facilities.
</t>
  </si>
  <si>
    <t>Add funding to cover costs of required IT upgrades at Western State Hospital</t>
  </si>
  <si>
    <t xml:space="preserve">Accounts for the required costs of transitioning wireless access point services at Western State Hospital from an out-of-scope vendor to the Virginia Information Technologies Agency. Wireless access points and the wireless networks at state-operated facilities support the electronic health record system, assessments, and overall clinical care. 
</t>
  </si>
  <si>
    <t>Provide for increased pharmacy costs at state facilities</t>
  </si>
  <si>
    <t xml:space="preserve">Addresses increased pharmacy costs at state facilities as a result of growth in census and increased costs of psychiatric and other medications.
</t>
  </si>
  <si>
    <t>Intellectual Disabilities Training Centers</t>
  </si>
  <si>
    <t>Intellectual Disabilities Training Centers (793)</t>
  </si>
  <si>
    <t>Virginia Center for Behavioral Rehabilitation</t>
  </si>
  <si>
    <t>Virginia Center for Behavioral Rehabilitation (794)</t>
  </si>
  <si>
    <t>Department for Aging and Rehabilitative Services</t>
  </si>
  <si>
    <t>Department for Aging and Rehabilitative Services (262)</t>
  </si>
  <si>
    <t>Continue support for Jewish Social Services Agency</t>
  </si>
  <si>
    <t xml:space="preserve">Restores second year funding for the Jewish Social Services Agency to provide assistance to low-income seniors who have experienced trauma.
</t>
  </si>
  <si>
    <t>Adjust vocational rehabilitation grant spending authority</t>
  </si>
  <si>
    <t xml:space="preserve">Increases limits on vocational rehabilitation spending to account for state support provided through central account actions. The department is able to use $768,862 of general fund support that has been provided through central account actions (primarily salary and benefit adjustments) to draw down approximately $2.8 million of additional federal dollars beginning in fiscal year 2022.
</t>
  </si>
  <si>
    <t>Wilson Workforce and Rehabilitation Center</t>
  </si>
  <si>
    <t>Wilson Workforce and Rehabilitation Center (203)</t>
  </si>
  <si>
    <t>Restructure vocational rehabilitation grant spending to reflect current operations</t>
  </si>
  <si>
    <t xml:space="preserve">Switches all special fund appropriation currently budgeted at Wilson Workforce and Rehabilitation Center to federal funds.  This change is necessary to align the Center's budget with the Center's current operational and programmatic structure. 
</t>
  </si>
  <si>
    <t>Department of Social Services</t>
  </si>
  <si>
    <t>Department of Social Services (765)</t>
  </si>
  <si>
    <t>Transfer appropriation for Virginia Case Management System Medicaid modifications from the Department of Medical Assistance Services</t>
  </si>
  <si>
    <t xml:space="preserve">Transfers appropriation from the Department of Medical Assistance Services to fund systems updates to the case management system that correspond with federal and state changes to the Medicaid program. 
</t>
  </si>
  <si>
    <t>Transfer general fund appropriation for assisted living facility screenings from the Department of Medical Assistance Services</t>
  </si>
  <si>
    <t xml:space="preserve">Moves general fund appropriation from the Department of Medical Assistance Services (DMAS) to the Department of Social Services (DSS) to cover the assisted living facility screening being conducted by local departments of social services. In addition, the Department for Aging and Rehabilitative Services (DARS) is directed to modify regulations to remove obsolete language that identifies DMAS as being responsible for supporting this activity.  
</t>
  </si>
  <si>
    <t>Transfer funding for non-Qualified Residential Treatment Programs to the Office of Children's Services</t>
  </si>
  <si>
    <t xml:space="preserve">Removes funding at the Department of Social Services that funds foster care placements that will no longer be eligible for federal Title IV-E once the Commonwealth implements the federal Family First Prevention Services Act.
</t>
  </si>
  <si>
    <t>Transfer funding for Psychiatric Residential Treatment Facilities to the Office of Children's Services</t>
  </si>
  <si>
    <t>Account for enhanced Federal Medical Assistance Percentage (FMAP) rate</t>
  </si>
  <si>
    <t xml:space="preserve">Reduces the general fund appropriation and increases the nongeneral fund appropriation for foster care and adoptions to account for the temporary enhanced Federal Medical Assistance Percentage rate. This adjustment has been calculated for January 1 through March 31, 2021, when the enhanced rate is set to expire.
</t>
  </si>
  <si>
    <t xml:space="preserve">Fund local department of social services criminal background checks </t>
  </si>
  <si>
    <t xml:space="preserve">Provides funding for criminal background checks for local department of social services employees who view federal tax information. This action is in accordance with federal Internal Revenue Service requirements.
</t>
  </si>
  <si>
    <t>Fund the child welfare forecast</t>
  </si>
  <si>
    <t xml:space="preserve">Adjusts funding to cover the cost of providing foster care and adoption subsidy payments. Based on recent expenditure trends and the impact of child welfare policy changes, this amendment adjusts the appropriation to cover the necessary costs of providing payments to foster care and adoptive families.
</t>
  </si>
  <si>
    <t xml:space="preserve">Funds the administrative costs for the Percentage of Income Payment Program (PIPP) at the Department of Social Services. Language has also been included to ensure that the administrative program is funded by fees collects from utilities, as the law stipulates. A separate package transfers a portion of the funding to the Department of Housing and Community Development for administration of the weatherization program.
</t>
  </si>
  <si>
    <t>Fund the Temporary Assistance for Needy Families (TANF) forecast</t>
  </si>
  <si>
    <t xml:space="preserve">Updates appropriation to properly account for the anticipated cost of providing mandated TANF benefits. Benefits include cash assistance payments, employment services and child care.
</t>
  </si>
  <si>
    <t>Extend line of credit to the Department of Social Services</t>
  </si>
  <si>
    <t xml:space="preserve">Extends a line of credit in the amount of $17.0 million to the Department of Social Services to reimburse localities, pay public assistance benefits, and process vendor invoices that are partially or fully funded by the federal government due to the timing of the federal cash draw downs.
</t>
  </si>
  <si>
    <t>Fund the Supplemental Nutrition Assistance Program (SNAP) error rate reinvestment and repayment</t>
  </si>
  <si>
    <t xml:space="preserve">Provides the agency with the funding for the repayment of $1.9 million resulting from the federal penalty for its Supplemental Nutrition Assistance Program (SNAP) payment error rate sanction for federal fiscal year 2018 and reinvestment of $2.3 million resulting from the federal penalty for its SNAP payment error rate sanction for federal fiscal year 2019.
</t>
  </si>
  <si>
    <t>Consider temporary regulatory change for in-home child care providers during the COVID-19 emergency</t>
  </si>
  <si>
    <t xml:space="preserve">Authorizes a temporary regulatory change to provide a flat rate for in-home child care providers during the COVID-19 pandemic.
</t>
  </si>
  <si>
    <t>Provide personal protective equipment for licensing inspectors</t>
  </si>
  <si>
    <t xml:space="preserve">Funds the cost of personal protective equipment (PPE) for licensing inspectors who are required to perform field visits and inspections of high-traffic areas. The first year funds PPE for child licensing and adult and child welfare licensing, while the second year funds only adult and child welfare licensing because child licensing transfers to the Department of Education.
</t>
  </si>
  <si>
    <t>Fund Supplemental Nutrition Assistance Program (SNAP) knowledge base annual license fee</t>
  </si>
  <si>
    <t xml:space="preserve">Provides funding in the second year for licensing fee costs for a knowledge-based application for local departments of social services to assist with SNAP cases and help reduce the state's error rate.
</t>
  </si>
  <si>
    <t xml:space="preserve">Fund Virginia Case Management System non-Medicaid modifications </t>
  </si>
  <si>
    <t xml:space="preserve">Funds systems updates to the case management system that correspond with federal and state changes to benefits programs. 
</t>
  </si>
  <si>
    <t>Fund the Virginia Facilitated Enrollment Program</t>
  </si>
  <si>
    <t xml:space="preserve">Provides funding for two positions in the Central Office and staffing costs for local departments of social services to implement the Virginia Facilitated Enrollment program. There is a corresponding package that the Department of Medical Assistance Services that include one-time funding for related changes to the Virginia Case Management System.
</t>
  </si>
  <si>
    <t>Provide funding to Children's Harbor to expand child care on the Eastern Shore</t>
  </si>
  <si>
    <t xml:space="preserve">Provides funding to Children's Harbor, a child care provider on the Eastern Shore, to expand center-based child care services on the Eastern Shore.
</t>
  </si>
  <si>
    <t>Transfer funding for the Percentage Income Payment Program (PIPP) to the Department of Housing and Community Development</t>
  </si>
  <si>
    <t xml:space="preserve">Transfers $300,000 in nongeneral funds from the Department of Social Services to the Department of Housing and Community Development to facilitate the administration of the program.
</t>
  </si>
  <si>
    <t>Expand the Supplemental Nutrition Assistance Program Employment and Training (SNAPET) program</t>
  </si>
  <si>
    <t xml:space="preserve">Provides funding to expand the SNAP Employment and Training (SNAPET) program to 95 additional local departments of social services. 
</t>
  </si>
  <si>
    <t>Implement Supplemental Nutrition Assistance Program Broad Based Categorical Eligibility (SNAP BBCE)</t>
  </si>
  <si>
    <t xml:space="preserve">Implements state-wide Broad Based Categorical Eligibility (BBCE) in order to increase participation in the Supplemental Nutrition Assistance Program (SNAP). BBCE is a state option for SNAP eligibility determination, by which every household member receiving a Temporary Assistance for Needy Families (TANF) funded service is assumed to qualify for SNAP. 
</t>
  </si>
  <si>
    <t>Revise Temporary Assistance for Needy Families (TANF) Full Employment Program (FEP)</t>
  </si>
  <si>
    <t xml:space="preserve">Funds changes to the Temporary Assistance for Needy Families Full Employment Program. This package has corresponding legislation.
</t>
  </si>
  <si>
    <t>Build a stronger 2-1-1 system for citizen information and referral</t>
  </si>
  <si>
    <t xml:space="preserve">Provides additional funding to support the 2-1-1 VIRGINIA contract.
</t>
  </si>
  <si>
    <t>Fund adult and child welfare licensing programs to achieve transfer of early childhood programs to the Department of Education</t>
  </si>
  <si>
    <t xml:space="preserve">Provides general fund dollars for the adult and child welfare licensing units in the second year.  The programs currently share funding and other resources with the child licensing unit, which is scheduled to transfer to the Department of Education by July 1, 2021.
</t>
  </si>
  <si>
    <t>Fund foster care and adoptions cost of living adjustments</t>
  </si>
  <si>
    <t xml:space="preserve">Raises maximum maintenance payments made to foster family homes on behalf of foster children by two percent. This increase is also assumed for adoption subsidy funding to ensure that adoption subsidies keep pace with foster family rates and to avoid any disincentives to adoption.
</t>
  </si>
  <si>
    <t>Fund statewide Family First Prevention Services Act (FFPSA) prevention services program</t>
  </si>
  <si>
    <t xml:space="preserve">Provides evidence-based and trauma-informed mental health, substance use disorder, and in-home parent skill based training to children at imminent risk of entering foster care and their families.  The reimbursable services are included in the federal title IV-E Prevention Services Clearinghouse. Also provides funding to create an evidence-based practices evaluation team. An evaluation team is required by the FFPSA to ensure that the provision of evidence-based practices provided to children and families are producing the desired outcomes to improve the safety, permanency and well-being of children. Funding was separately reallotted during the 2020 Special Session I to provide phased-in funding for local departments of social services to begin hiring staff and creating their prevention services departments in response to the FFPSA.
</t>
  </si>
  <si>
    <t>Fund the replacement of the agency licensing system</t>
  </si>
  <si>
    <t xml:space="preserve">Funds the replacement of the licensing system, background investigation system, and central registry system with a modular system that integrates digital technologies with no code/low code development.
</t>
  </si>
  <si>
    <t>Implement emergency approval process for kinship caregivers</t>
  </si>
  <si>
    <t xml:space="preserve">Funds an emergency approval process for kinship caregivers. Children in the foster care system often move from placement to placement and this process will help place children with eligible kin.
</t>
  </si>
  <si>
    <t>Support trauma-informed responses to the impacts of the COVID-19 pandemic through the Virginia Helping Everyone Access Linked Services (HEALS) program</t>
  </si>
  <si>
    <t xml:space="preserve">Provides general fund to support a program that focuses on early identification and intervention to lessen the impact of trauma in children, including COVID-19 related challenges.
</t>
  </si>
  <si>
    <t>Appropriate federal funds for local staff and operations</t>
  </si>
  <si>
    <t xml:space="preserve">Increases the appropriation for federal pass through funding for local departments of social services.
</t>
  </si>
  <si>
    <t xml:space="preserve">Increase child support enforcement incentive fund appropriation due to award increase </t>
  </si>
  <si>
    <t xml:space="preserve">Provides a one-time appropriation increase to account for an additional incentive fund award amount from the federal government.
</t>
  </si>
  <si>
    <t>Provide Temporary Assistance for Needy Families (TANF) grant funding to the Federation of Virginia Food Banks</t>
  </si>
  <si>
    <t xml:space="preserve">Continues Temporary Assistance for Needy Families (TANF) grant funding to the Federation of Virginia Food Banks to provide child nutrition programs.
</t>
  </si>
  <si>
    <t>Department for the Blind and Vision Impaired</t>
  </si>
  <si>
    <t>Department for the Blind and Vision Impaired (702)</t>
  </si>
  <si>
    <t>Increase appropriation for Virginia Industries for the Blind</t>
  </si>
  <si>
    <t xml:space="preserve">Provides the Virginia Industries for the Blind (VIB) with additional appropriation to account for expanded business opportunities primarily driven by the COVID-19 pandemic.  During the current pandemic, VIB has been designated as part of the emergency supply chain for the Commonwealth and is actively providing personal protective equipment for federal and state entities.
</t>
  </si>
  <si>
    <t>Add a line of credit for the Virginia Industries for the Blind</t>
  </si>
  <si>
    <t xml:space="preserve">Provides the Department for the Blind and Vision Impaired with a $1.0 million line of credit to support business activities conducted by the Virginia Industries for the Blind (VIB), an enterprise division of the agency.  Providing this line of credit will ensure that VIB has greater flexibility in managing cash flow and will allow more opportunities to provide direct employment for vision impaired Virginians. 
</t>
  </si>
  <si>
    <t>Address funding shortfall in independent living program</t>
  </si>
  <si>
    <t xml:space="preserve">Allows the agency to fill vacant independent living worker positions.  These positions are critical to the provision of timely services to vision impaired individuals.  Moreover, this independent living program serves as a valuable support to vulnerable Virginians during and immediately following the COVID-19 pandemic.  The amounts provided will allow the agency to add five positions beginning in fiscal year 2021.
</t>
  </si>
  <si>
    <t>Natural Resources</t>
  </si>
  <si>
    <t>Department of Conservation and Recreation</t>
  </si>
  <si>
    <t>Department of Conservation and Recreation (199)</t>
  </si>
  <si>
    <t>Support for natural heritage public safety and access needs</t>
  </si>
  <si>
    <t xml:space="preserve">Provides additional appropriation and five positions to balance biodiversity conservation and safe, sustainable public access to Natural Area Preserves.
</t>
  </si>
  <si>
    <t>Provide support for increased personnel costs due to the pandemic</t>
  </si>
  <si>
    <t xml:space="preserve">Adds resources to address increased personnel costs realized due to the pandemic.
</t>
  </si>
  <si>
    <t xml:space="preserve">Assist the Chickahominy Tribe with the acquisition and restoration of tribal land </t>
  </si>
  <si>
    <t xml:space="preserve">Provides appropriation to assist the Chickahominy Tribe in reclaiming acreage along its namesake river.
</t>
  </si>
  <si>
    <t>Provide appropriation for Project Harmony</t>
  </si>
  <si>
    <t xml:space="preserve">Supports Project Harmony, an environmental justice project to address the repatriation of tombstones from the former Columbian Harmony Cemetery and creation of the Harmony Living Shoreline memorial.
</t>
  </si>
  <si>
    <t>Establish dam safety floodplain management positions</t>
  </si>
  <si>
    <t xml:space="preserve">Provides for additional floodplain management positions to assist Virginia's residents, localities, and state and federal partners, and to ensure compliance with the National Flood Insurance Program.
</t>
  </si>
  <si>
    <t>Establish dam safety lead engineer position</t>
  </si>
  <si>
    <t xml:space="preserve">Provides support for a lead engineer position in the Dam Safety and Floodplain Management Program.
</t>
  </si>
  <si>
    <t>Provide supplemental funding for the Virginia Natural Resources Commitment Fund and technical assistance</t>
  </si>
  <si>
    <t xml:space="preserve">Increases funding for water quality efforts, including $4.55 million for technical assistance to soil and water conservation districts and $9.0 million for deposit to the Virginia Natural Resources Commitment Fund for agricultural best management practices. With this amendment, $35.0 million will be available for the implementation of agricultural best management practices in 2022.
</t>
  </si>
  <si>
    <t>Support state park operations</t>
  </si>
  <si>
    <t xml:space="preserve">Increases funding to support state park operations including maintenance, supplies, and additional wage staff.
</t>
  </si>
  <si>
    <t>Allocate Mandatory Water Quality Improvement Fund Deposit associated with the FY 2020 discretionary year-end general fund balances</t>
  </si>
  <si>
    <t xml:space="preserve">Allocates the Water Quality Improvement Fund deposit in the Appropriation Act in 2022 associated with the 2020 discretionary general fund balances. This is a companion to the amendment appropriating support for technical assistance and additional support to provide $35 million for the implementation of agricultural best management practices in 2022.
</t>
  </si>
  <si>
    <t xml:space="preserve">Adds appropriation for the State Park Projects Fund to align the budget with anticipated revenue and expenditure patterns. 
</t>
  </si>
  <si>
    <t>Department of Environmental Quality</t>
  </si>
  <si>
    <t>Department of Environmental Quality (440)</t>
  </si>
  <si>
    <t>Increase funding for air protection</t>
  </si>
  <si>
    <t xml:space="preserve">Provides support for the Air Protection program. Includes positions, equipment, and contractual work in air monitoring, compliance, permitting, and policy service areas.
</t>
  </si>
  <si>
    <t>Increase funding for land protection</t>
  </si>
  <si>
    <t xml:space="preserve">Provides support for the Land Protection program. Includes positions, equipment, and contractual work in air monitoring, compliance, permitting, and policy service areas.
</t>
  </si>
  <si>
    <t>Increase funding for water protection</t>
  </si>
  <si>
    <t xml:space="preserve">Provides support for the Water Protection program. Includes positions, equipment, and contractual work in air monitoring, compliance, permitting, and policy service areas.
</t>
  </si>
  <si>
    <t>Amend hydrofluorocarbons language</t>
  </si>
  <si>
    <t xml:space="preserve">Amends language to require that the agency implement rules consistent with federally approved manufacturing alternatives as they are approved.
</t>
  </si>
  <si>
    <t>Continue the water quality enhancement fee</t>
  </si>
  <si>
    <t xml:space="preserve">Amends language to continue the water quality enhancement fee paid by nonpoint source nutrient banks, and to require the workgroup of affected stakeholders to provide recommendations to the Governor and General Assembly by November 1, 2021. 
</t>
  </si>
  <si>
    <t>Department of Historic Resources</t>
  </si>
  <si>
    <t>Department of Historic Resources (423)</t>
  </si>
  <si>
    <t>Replace Robert E. Lee statue in the United States Capitol</t>
  </si>
  <si>
    <t xml:space="preserve">Provides funding for the removal of the statue, and the design, installation, and unveiling of a new sculpture in the U.S. Capitol Statuary Hall Collection.
</t>
  </si>
  <si>
    <t>Fund cemetery preservationist position</t>
  </si>
  <si>
    <t xml:space="preserve">Provides funding and a position for a historic preservation professional to administer projects involving historic and prehistoric cemeteries, burial grounds, and human remains.
</t>
  </si>
  <si>
    <t>Marine Resources Commission</t>
  </si>
  <si>
    <t>Marine Resources Commission (402)</t>
  </si>
  <si>
    <t>Fund coastal resiliency manager position</t>
  </si>
  <si>
    <t>Provide funding for outboard motors</t>
  </si>
  <si>
    <t xml:space="preserve">Provides funding for six replacement outboard motors for law enforcement vessels that will allow the agency to continue operations without incurring compliance or safety issues. The purchase of the motors will be financed through the state's Master Equipment Lease Program.
</t>
  </si>
  <si>
    <t>Provide funding for unmanned aerial vehicles</t>
  </si>
  <si>
    <t xml:space="preserve">Provides funding for the implementation of a pilot program that complements existing agency efforts to patrol coastal areas in the southern and eastern shore regions through the addition of unmanned aerial vehicles (UAVs).
</t>
  </si>
  <si>
    <t>Public Safety and Homeland Security</t>
  </si>
  <si>
    <t>Virginia Alcoholic Beverage Control Authority</t>
  </si>
  <si>
    <t>Virginia Alcoholic Beverage Control Authority (999)</t>
  </si>
  <si>
    <t>Fund new human resource management system</t>
  </si>
  <si>
    <t xml:space="preserve">Provides funding for the acquisition of an enterprise-based human resource management system and one system administrator position.
</t>
  </si>
  <si>
    <t>Language only amendment authorizing treasury loan for marijuana taxation enforcement</t>
  </si>
  <si>
    <t xml:space="preserve">Authorizes an interest-free treasury loan to fund start-up costs associated with the legalization and governance of adult use marijuana products as may be enacted by the 2021 General Assembly of Virginia.
</t>
  </si>
  <si>
    <t>Increase nongeneral fund appropriation to cover the cost of merchandise inventory</t>
  </si>
  <si>
    <t xml:space="preserve">Increases nongeneral fund appropriation to cover the cost of merchandise inventory for retail stores.
</t>
  </si>
  <si>
    <t>Department of Corrections</t>
  </si>
  <si>
    <t>Department of Corrections (799)</t>
  </si>
  <si>
    <t>Transfer one position and associated funding from DJJ to DOC</t>
  </si>
  <si>
    <t xml:space="preserve">Transfers funding and one position from the Department of Juvenile Justice (DJJ) to the Department of Corrections (DOC) as a result of the transfer of the Beaumont Juvenile Correctional Facility to DOC.
</t>
  </si>
  <si>
    <t>Provide funding to support increases in inmate medical costs</t>
  </si>
  <si>
    <t xml:space="preserve">Provides funding for increased medical costs based on updated projections.
</t>
  </si>
  <si>
    <t>Fund a one-time bonus for correctional officers at Lawrenceville Correctional Center</t>
  </si>
  <si>
    <t xml:space="preserve">Provides a one-time bonus payment of $500 for correctional officers at Lawrenceville Correctional Center.
</t>
  </si>
  <si>
    <t>Fund additional security staff to support the new VCU Health outpatient clinic</t>
  </si>
  <si>
    <t xml:space="preserve">Provides funding and 12 correctional officers, one lieutenant, and one sergeant to staff the secure-care clinic at VCU's new medical building. This facility will provide additional space to expand treatment options and supplement existing clinic space at the secure-care ward at the VCU hospital. 
</t>
  </si>
  <si>
    <t>Fund positions to support earned-sentence-credit legislation enacted during the 2020 Special Session</t>
  </si>
  <si>
    <t xml:space="preserve">Authorizes 74 positions to support earned-sentence-credit legislation adopted during the 2020 Special Session. Positions include community release staff, intake staff, counselors, and academic instructors. 
</t>
  </si>
  <si>
    <t>Fund state share of renovation projects approved by the Board of Local and Regional Jails in 2020</t>
  </si>
  <si>
    <t xml:space="preserve">Funds the state share of three jail renovation projects approved by the Board of Local and Regional Jails in 2020: security enhancements at the Virginia Peninsula Regional Jail; a master control system upgrade at the Virginia Beach Correctional Center; and dormitory security upgrades at the Montgomery County Jail.
</t>
  </si>
  <si>
    <t>Provide funding to support security staff at Southampton Memorial Hospital's secure ward</t>
  </si>
  <si>
    <t xml:space="preserve">Provides funding and five additional correctional officer positions for the secure ward at Southampton Memorial Hospital. The secure ward houses critically ill offenders and those with chronic medical needs.
</t>
  </si>
  <si>
    <t>Increase nongeneral fund appropriation to support chaplain services</t>
  </si>
  <si>
    <t xml:space="preserve">Increases nongeneral fund appropriation to support chaplain services in DOC facilities to replace donations and support that have been lost due to the COVID-19 pandemic.  
</t>
  </si>
  <si>
    <t>Department of Criminal Justice Services</t>
  </si>
  <si>
    <t>Department of Criminal Justice Services (140)</t>
  </si>
  <si>
    <t>Provide funding for additional positions in finance division</t>
  </si>
  <si>
    <t xml:space="preserve">Provides funding to support two finance positions to assist with workload increases.
</t>
  </si>
  <si>
    <t>Provide funding for information technology positions</t>
  </si>
  <si>
    <t xml:space="preserve">Provides funding to support four information technology positions to enable the agency to update and manage critical information systems.
</t>
  </si>
  <si>
    <t>Provide security grant aid to localities</t>
  </si>
  <si>
    <t xml:space="preserve">Restores general fund appropriation for competitive grants to localities to assist with security measures intended to address vulnerabilities related to hate crimes, initially approved and unalloted in Chapter 1289, 2020 Acts of Assembly, and reduced in Chapter 56, 2020 Acts of Assembly, Special Session I.
</t>
  </si>
  <si>
    <t>Increase nongeneral fund position authorization</t>
  </si>
  <si>
    <t xml:space="preserve">Increases the agency's authorized employment level to accommodate workload increases associated with two federal grants.
</t>
  </si>
  <si>
    <t>Department of Emergency Management</t>
  </si>
  <si>
    <t>Department of Emergency Management (127)</t>
  </si>
  <si>
    <t>Provide funding for COVID-19 disaster response</t>
  </si>
  <si>
    <t xml:space="preserve">Provides general fund support for estimated costs from January 2021 (fiscal year 2021) through December 2021 (fiscal year 2022) as the agency continues coordinating the Commonwealth's response to the COVID-19 pandemic.
</t>
  </si>
  <si>
    <t>Fund new analyst positions to support the Virginia Fusion Center</t>
  </si>
  <si>
    <t xml:space="preserve">Funds two analyst positions to support the Virginia Fusion Center, which is operated in conjunction with the Virginia State Police. 
</t>
  </si>
  <si>
    <t>Fund new support positions for finance and procurement divisions</t>
  </si>
  <si>
    <t xml:space="preserve">Provides funding and three positions to support the agency's finance division and authorizes dedicated special revenue funds and one position to support E-911 Services.
</t>
  </si>
  <si>
    <t>Fund one logistics specialist position</t>
  </si>
  <si>
    <t xml:space="preserve">Provides funding for one specialist position to support the Department of Emergency Management's disaster logistics division.
</t>
  </si>
  <si>
    <t>Fund positions and upgrades for the Virginia Incident Management Team and the Emergency Operations Center</t>
  </si>
  <si>
    <t xml:space="preserve">Provides funding for two new positions to support the Virginia Incident Management Team, one new position to support the Emergency Operations Center (EOC), and funding to upgrade the audio/visual capabilities of the EOC.
</t>
  </si>
  <si>
    <t>Upgrade communications cache team radios and related equipment</t>
  </si>
  <si>
    <t xml:space="preserve">Provides funding to upgrade communications cache radios and related equipment used by local first responders during disasters. 
</t>
  </si>
  <si>
    <t>Fund new equity emergency management analyst positions</t>
  </si>
  <si>
    <t xml:space="preserve">Funds two equity emergency management analyst positions to support local governments that participate in the Health Equity Program.  Positions will provide technical assistance and guidance as localities integrate equity into their emergency management programs, support ongoing responses to COVID-19, and build resilience in at-risk communities. Positions will be supported by the COVID-19 Supplemental Emergency Management Performance Grant through fiscal year 2022.
</t>
  </si>
  <si>
    <t>Upgrade and maintain the Integrated Flood Observation and Warning System (IFLOWS)</t>
  </si>
  <si>
    <t xml:space="preserve">Provides funding to begin evaluating, upgrading, and maintaining the Integrated Flood Observation and Warning System (IFLOWS). The IFLOWS is an automated flood warning system located in flash flood prone areas of western Virginia. The aging system is in need of repair and maintenance to operate properly. This action restores funding that was unallotted in Chapter 1289, 2020 Acts of Assembly.
</t>
  </si>
  <si>
    <t>Department of Fire Programs</t>
  </si>
  <si>
    <t>Department of Fire Programs (960)</t>
  </si>
  <si>
    <t>Department of Forensic Science</t>
  </si>
  <si>
    <t>Department of Forensic Science (778)</t>
  </si>
  <si>
    <t>Fund financial management position</t>
  </si>
  <si>
    <t xml:space="preserve">Funds one accountant position to help the Department keep up with increased financial reporting and operational demands.
</t>
  </si>
  <si>
    <t>Fund information technology analyst positions</t>
  </si>
  <si>
    <t xml:space="preserve">Funds two information technology positions to help the Department address backlogs and increased workload demands. This action restores funding that was unallotted in Chapter 1289, 2020 Acts of Assembly.
</t>
  </si>
  <si>
    <t>Fund laboratory equipment maintenance contracts</t>
  </si>
  <si>
    <t xml:space="preserve">Provides funding to cover the cost of maintenance contracts for laboratory equipment in the chemistry and toxicology sections. This action partially restores funding that was unallotted in Chapter 1289, 2020 Acts of Assembly.
</t>
  </si>
  <si>
    <t>Increase federal fund appropriation and position level</t>
  </si>
  <si>
    <t xml:space="preserve">Increases nongeneral fund appropriation and provides one forensic lab specialist position to support a federal grant award in the toxicology section.
</t>
  </si>
  <si>
    <t>Department of Juvenile Justice</t>
  </si>
  <si>
    <t>Department of Juvenile Justice (777)</t>
  </si>
  <si>
    <t>Transfer existing position and funding to Department of Corrections to accompany Beaumont facility transfer</t>
  </si>
  <si>
    <t>Fund security enhancements at Bon Air Juvenile Correctional Center</t>
  </si>
  <si>
    <t xml:space="preserve">Provides funding for security improvements at the Bon Air Juvenile Correctional Center.
</t>
  </si>
  <si>
    <t>Department of State Police</t>
  </si>
  <si>
    <t>Department of State Police (156)</t>
  </si>
  <si>
    <t>Provide additional appropriation to address increased vehicle and equipment costs</t>
  </si>
  <si>
    <t xml:space="preserve">Provides general fund appropriation to cover cost increases for replacement patrol vehicles and associated equipment.
</t>
  </si>
  <si>
    <t>Provide appropriation to support the agency's transition to the Commonwealth's information technology environment</t>
  </si>
  <si>
    <t xml:space="preserve">Provides general fund appropriation to implement Phase I transformation of select components of the Department's information technology in order to comply with Â§  2.2-2011 of the Code of Virginia.
</t>
  </si>
  <si>
    <t>Provide nongeneral fund appropriation for the Blackstone Training Facility Fund</t>
  </si>
  <si>
    <t xml:space="preserve">Provides additional nongeneral fund appropriation to reflect revenue collected from law enforcement agencies using the Driver Training Complex facility in Blackstone. The funding is used to maintain the facility and to purchase equipment used at the Complex for training purposes.  
</t>
  </si>
  <si>
    <t>Provide nongeneral fund appropriation for the Electronic Summons System Fund</t>
  </si>
  <si>
    <t xml:space="preserve">Increases nongeneral fund appropriation to allow the Department to spend revenue it collects on criminal and traffic summonses issued by troopers. The funding is used to purchase equipment, software, and hardware for the agency's electronic summons system.
</t>
  </si>
  <si>
    <t>Virginia Parole Board</t>
  </si>
  <si>
    <t>Virginia Parole Board (766)</t>
  </si>
  <si>
    <t>Provide funding for victim services assistant</t>
  </si>
  <si>
    <t xml:space="preserve">Provides general fund support and one position to provide victim services assistance and notification.
</t>
  </si>
  <si>
    <t>Provide funding for modifications to the corrections information system</t>
  </si>
  <si>
    <t xml:space="preserve">Provides general fund support for improvements and modifications to the Virginia Department of Corrections Information System, which the Parole Board uses to manage information regarding parole decisions.
</t>
  </si>
  <si>
    <t>Provide funding for part-time parole examiner positions</t>
  </si>
  <si>
    <t xml:space="preserve">Provides general fund support for three part-time parole examiner positions to review petitions for parole of eligible individuals.
</t>
  </si>
  <si>
    <t>Provide funding for a part-time release planning coordinator position</t>
  </si>
  <si>
    <t xml:space="preserve">Restores general fund support for one part-time release planning coordinator position, initially approved and unalloted in Chapter 1289, 2020 Acts of Assembly, and reduced in Chapter 56, 2020 Acts of Assembly, Special Session I.
</t>
  </si>
  <si>
    <t>Provide funding for part-time investigators</t>
  </si>
  <si>
    <t xml:space="preserve">Restores general fund support for seven part-time investigators to review pardon petitions, which was initially approved and unalloted in Chapter 1289, 2020 Acts of Assembly, and reduced in Chapter 56, 2020 Acts of Assembly, Special Session I.
</t>
  </si>
  <si>
    <t>Transportation</t>
  </si>
  <si>
    <t>Department of Aviation</t>
  </si>
  <si>
    <t>Department of Aviation (841)</t>
  </si>
  <si>
    <t>Remove negative base appropriations</t>
  </si>
  <si>
    <t xml:space="preserve">Moves appropriation between service areas to remove a negative base appropriation.
</t>
  </si>
  <si>
    <t>Authorize increase of entitlement funds to commercial airports</t>
  </si>
  <si>
    <t xml:space="preserve">Authorizes an increase of entitlement funds to individual commercial airports in FY2021 and FY2022 only. This amendment is language only. 
</t>
  </si>
  <si>
    <t>Expand use of the Governor's New Airline Service Incentive Fund</t>
  </si>
  <si>
    <t xml:space="preserve">Expands the acceptable uses of the Governor's New Airline Service Incentive Fund to include retention of existing air service. This amendment is language only. 
</t>
  </si>
  <si>
    <t>Increase federal fund appropriation to support existing grants</t>
  </si>
  <si>
    <t xml:space="preserve">Increases nongeneral fund appropriation to account for expected draw downs from federal grants. 
</t>
  </si>
  <si>
    <t>Department of Motor Vehicles</t>
  </si>
  <si>
    <t>Department of Motor Vehicles (154)</t>
  </si>
  <si>
    <t>Provide indirect cost recovery exemption for grants</t>
  </si>
  <si>
    <t xml:space="preserve">Provides language exempting the Department of Motor Vehicles from recovering indirect costs from federal grants from the National Highway Traffic Safety Administration, consistent with a policy determination made by the Transportation Safety Board to direct all grant funding toward safety initiatives. The Appropriation Act requires agencies to recover indirect costs unless an exemption has been granted. 
</t>
  </si>
  <si>
    <t>Continue REAL ID positions in FY 2022</t>
  </si>
  <si>
    <t xml:space="preserve">Retains positions hired to address the workload associated with REAL ID. The full issuance of REAL ID licenses and identification cards has been delayed by the onset of COVID-19. These positions are necessary to continue the issuance of REAL ID cards in compliance with federal deadlines. No additional funding is required for these positions since they will be paid for out of the $10 REAL ID surcharge approved during the 2019 legislative session.
</t>
  </si>
  <si>
    <t>Department of Rail and Public Transportation</t>
  </si>
  <si>
    <t>Department of Rail and Public Transportation (505)</t>
  </si>
  <si>
    <t>Extend intercity passenger rail service</t>
  </si>
  <si>
    <t xml:space="preserve">Provides funding to support extending intercity passenger rail service from Roanoke, Virginia to the Blacksburg-Christiansburg, Virginia area and increasing the frequency of intercity passenger rail service along the I-81/Route 29 Corridor from Washington, DC.
</t>
  </si>
  <si>
    <t>Amend Rail Fund name and reporting requirements</t>
  </si>
  <si>
    <t xml:space="preserve">Corrects the proper name of the Commonwealth Rail Fund and updates the responsibility for reporting from the Secretary of Transportation to the Director of the Department of Rail and Public Transportation.
</t>
  </si>
  <si>
    <t xml:space="preserve">Delay strategic plans  </t>
  </si>
  <si>
    <t>Department of Transportation</t>
  </si>
  <si>
    <t>Department of Transportation (501)</t>
  </si>
  <si>
    <t>Provide support for the development of multi-use trails</t>
  </si>
  <si>
    <t xml:space="preserve">Provides funding to support the planning, development and construction of multi-use trails with priority given to new trails with a total length in excess of 35 miles and a goal of geographic diversity in the use of funds.
</t>
  </si>
  <si>
    <t>Add Norfolk Southern easement language</t>
  </si>
  <si>
    <t xml:space="preserve">Authorizes the Secretary of Transportation to enter into negotiations with the Norfolk Southern Corporation (NS) to issue a permanent easement of Department of Transportation right of way adjacent to Holt Street and Park Avenue under Interstate 264 in Norfolk to NS.
</t>
  </si>
  <si>
    <t>Adjust appropriation based on new revenue estimates and program adjustments for FY 2022</t>
  </si>
  <si>
    <t xml:space="preserve">Adjusts the FY 2022 nongeneral fund appropriation for the agency's programs.  The adjustments reflect the available revenues projected based on the November 2020 revenue forecast. 
</t>
  </si>
  <si>
    <t>Adjust appropriation to reflect financial plan for FY 2021 and FY 2022</t>
  </si>
  <si>
    <t xml:space="preserve">Adjusts appropriation amounts to conform to amounts in the FY 2021 and FY 2022 financial plan as presented to the Commonwealth Transportation Board in October 2020.
</t>
  </si>
  <si>
    <t>Virginia Port Authority</t>
  </si>
  <si>
    <t>Virginia Port Authority (407)</t>
  </si>
  <si>
    <t>Transfer appropriation for Waterway Maintenance Fund</t>
  </si>
  <si>
    <t xml:space="preserve">Transfers appropriation for the proper accounting of the Waterway Maintenance Fund.
</t>
  </si>
  <si>
    <t>Veterans and Defense Affairs</t>
  </si>
  <si>
    <t>Secretary of Veterans and Defense Affairs</t>
  </si>
  <si>
    <t>Secretary of Veterans and Defense Affairs (454)</t>
  </si>
  <si>
    <t>Provide nongeneral fund appropriation for Access Control Point at Camp Pendleton</t>
  </si>
  <si>
    <t xml:space="preserve">Increases nongeneral fund appropriation to provide additional resources from the National Guard Bureau for an existing capital project to construct a secure access control point at Camp Pendleton at the State Military Reservation.
</t>
  </si>
  <si>
    <t>Department of Veterans Services</t>
  </si>
  <si>
    <t>Department of Veterans Services (912)</t>
  </si>
  <si>
    <t>Support behavioral health, outreach, and information technology initiatives</t>
  </si>
  <si>
    <t xml:space="preserve">Funds behavioral health positions, a women veterans outreach position, and an information technology upgrade project. This action partially restores funding that was unallotted in Chapter 1289, 2020 Acts of Assembly.
</t>
  </si>
  <si>
    <t>Department of Military Affairs</t>
  </si>
  <si>
    <t>Department of Military Affairs (123)</t>
  </si>
  <si>
    <t xml:space="preserve">Provide funding to purchase protective equipment for operations involving civil disturbance </t>
  </si>
  <si>
    <t xml:space="preserve">Provides general fund support to purchase protective equipment to be used by the Virginia National Guard in State Active Duty operations of civil unrest.
</t>
  </si>
  <si>
    <t>Provide funding for safety and occupational health technician</t>
  </si>
  <si>
    <t xml:space="preserve">Provides general fund support and one position to assist with the oversight of workplace safety, employee health, and inspection of facilities.
</t>
  </si>
  <si>
    <t>Provide funding for mobile command post</t>
  </si>
  <si>
    <t xml:space="preserve">Provides general fund support to purchase a mobile command post to be used by the Virginia National Guard during State Active Duty operations.
</t>
  </si>
  <si>
    <t>Central Appropriations</t>
  </si>
  <si>
    <t>Central Appropriations (995)</t>
  </si>
  <si>
    <t>Adjust funding for agency health insurance premium costs</t>
  </si>
  <si>
    <t xml:space="preserve">Reduces general fund appropriation provided for the employer share of health insurance premiums. The latest actuarial report projects health insurance costs will increase by approximately 6.4 percent, however, the state Health Insurance Fund is projected to support half of the increase due to lower participant utilization. The actuarially determined rates for the state's self-insured plans are slightly less than 3.2 percent, the rate increase assumed in Chapter 56, 2020 Special Session I, Virginia Acts of Assembly, resulting in savings. The rates for the state's two fully insured plans, Kaiser Permanente and Optima Health, are funded at the contractually determined rates.
</t>
  </si>
  <si>
    <t>Adjust funding for agency workers' compensation premiums</t>
  </si>
  <si>
    <t xml:space="preserve">Adjusts funding for workers' compensation premiums based on the latest actuarial report.  Premiums include the scheduled payback of the working capital advance used to settle workers' compensation claims.
</t>
  </si>
  <si>
    <t>Fund inauguration and transition for statewide elected offices</t>
  </si>
  <si>
    <t xml:space="preserve">Funds transition offices and inauguration costs associated with 2021 elections for Governor, Lieutenant Governor, and Attorney General. 
</t>
  </si>
  <si>
    <t>Adjust funding for changes in agency information technology costs</t>
  </si>
  <si>
    <t xml:space="preserve">Adjusts funding for the general fund share of information technology and telecommunications usage by state agencies. The funding reflects the latest utilization estimates provided by the Virginia Information Technologies Agency and proposed rates for 2022.
</t>
  </si>
  <si>
    <t>Provide additional funding to repay line of credit for agencies' virtualization and cloud-readiness activities</t>
  </si>
  <si>
    <t xml:space="preserve">Provides additional funding to repay the Virginia Information Technologies Agency's (VITA) line of credit for agencies' expected virtualization and cloud-readiness activities. The Appropriation Act authorized VITA to fund approved migration expenses on behalf of agencies on its line of credit to facilitate the migration out of the Commonwealth Enterprise Solutions Center (CESC).
</t>
  </si>
  <si>
    <t>Provide additional funding for Slavery and Freedom Heritage Site in Richmond</t>
  </si>
  <si>
    <t xml:space="preserve">Provides funding available to the City of Richmond for the development of the Slavery and Freedom Heritage Site and improvements to the Slave Trail.
</t>
  </si>
  <si>
    <t>Adjust funding for Line of Duty Act (LODA) premiums based on current enrollment</t>
  </si>
  <si>
    <t xml:space="preserve">Adjusts funding to reflect the LODA premiums charged to agencies based on the latest employee enrollment data provided by the Virginia Retirement System.
</t>
  </si>
  <si>
    <t>Appropriate amounts for state and state supported local employee bonus</t>
  </si>
  <si>
    <t xml:space="preserve">Provides funding for a $1,500 bonus for full-time state employees, a $750 bonus for adjunct faculty, and a one and one-half percent of salary bonus to state-supported local employees, effective September 1, 2021.  A separate adjustment under Direct Aid to Public Education provides funding for a bonus payment to Standards of Quality-funded instructional and support positions.
</t>
  </si>
  <si>
    <t>Correct funding for Cardinal Financials system agency charge</t>
  </si>
  <si>
    <t xml:space="preserve">Corrects funding for the general fund portion of internal service fund charges for the Cardinal Financials system.
</t>
  </si>
  <si>
    <t>Funding for the Virginia Emancipation and Freedom Monument</t>
  </si>
  <si>
    <t xml:space="preserve">Provides funding for the cost of soil sampling associated with the construction of the Virginia Emancipation and Freedom Monument.
</t>
  </si>
  <si>
    <t>Provide funding for marijuana expungement and related legislation</t>
  </si>
  <si>
    <t xml:space="preserve">Provides funding for the potential cost of legislation related to expungements of criminal records, including but not limited to automatic expungement of misdemeanor marijuana records.  
</t>
  </si>
  <si>
    <t>Provide funding for the cost of proposed legislation</t>
  </si>
  <si>
    <t xml:space="preserve">Provides additional contingency funding to cover the cost of potential legislation enacted by the General Assembly but not directly funded elsewhere in the act.
</t>
  </si>
  <si>
    <t>Move reductions to agency budgets</t>
  </si>
  <si>
    <t xml:space="preserve">Moves the reductions included in Item 482.20 of the 2020 Special Session Appropriation Act from Central Appropriations to agency budgets.
</t>
  </si>
  <si>
    <t>Amend Tech Talent language to clarify conflicting timelines</t>
  </si>
  <si>
    <t xml:space="preserve">Makes a technical language change to clarify conflicting timelines and reporting dates.
</t>
  </si>
  <si>
    <t>Independent Agencies</t>
  </si>
  <si>
    <t>State Corporation Commission</t>
  </si>
  <si>
    <t>State Corporation Commission (171)</t>
  </si>
  <si>
    <t>Transfer appropriation for the State Health Benefit Exchange to the correct fund</t>
  </si>
  <si>
    <t xml:space="preserve">Transfers nongeneral fund appropriation provided for the State Health Benefit Exchange to the correct fund code. This technical amendment is a zero sum adjustment.
</t>
  </si>
  <si>
    <t>Increase appropriation for the State Health Benefit Exchange</t>
  </si>
  <si>
    <t xml:space="preserve">Supports the costs of transitioning to a state based exchange. This amendment supports the information technology costs of moving off of the federal platform to a state based exchange by 2023.
</t>
  </si>
  <si>
    <t>Replace case management system</t>
  </si>
  <si>
    <t xml:space="preserve">Increases nongeneral fund appropriation both years. The replacement of the case management system will provide wider access to case information for external stakeholders and allow staff to perform case management work more efficiently and effectively. 
</t>
  </si>
  <si>
    <t>Virginia Lottery</t>
  </si>
  <si>
    <t>Virginia Lottery (172)</t>
  </si>
  <si>
    <t>Transfer gaming appropriation to the correct fund</t>
  </si>
  <si>
    <t xml:space="preserve">Transfers nongeneral fund appropriation provided for sports betting and casino gaming to the correct fund code. This technical amendment is a zero sum adjustment.
</t>
  </si>
  <si>
    <t>Continue offering lottery products online</t>
  </si>
  <si>
    <t xml:space="preserve">Provides additional nongeneral fund appropriation to support iLottery operating expenses. This amendment supports administrative costs associated with the online gaming provider, staffing to support ongoing customer acquisition and retention efforts, and contract administration.
</t>
  </si>
  <si>
    <t>Purchase lottery equipment</t>
  </si>
  <si>
    <t xml:space="preserve">Provides a one-time nongeneral fund appropriation increase in the first year only. The purchase of lottery equipment for licensed retailers will expand lottery offerings statewide.
</t>
  </si>
  <si>
    <t>Virginia Workers' Compensation Commission</t>
  </si>
  <si>
    <t>Virginia Workers' Compensation Commission (191)</t>
  </si>
  <si>
    <t>Summary of 2021 Amended Operating Changes (HB 1800 /SB 1100 Introduced)</t>
  </si>
  <si>
    <t>See Filter Instructions Below</t>
  </si>
  <si>
    <t>Totals for Filtered Amounts:</t>
  </si>
  <si>
    <t>Filters for Summary of 2021 Amended Operating Changes (HB 1800 /SB 1100 Introduced)</t>
  </si>
  <si>
    <t>GF 2021</t>
  </si>
  <si>
    <t>GF 2022</t>
  </si>
  <si>
    <t>NGF 2021</t>
  </si>
  <si>
    <t>NGF 2022</t>
  </si>
  <si>
    <t>GF Pos 2021</t>
  </si>
  <si>
    <t>NGF Pos 2021</t>
  </si>
  <si>
    <t>GF Pos 2022</t>
  </si>
  <si>
    <t>NGF Pos 2022</t>
  </si>
  <si>
    <t>Positions 2021</t>
  </si>
  <si>
    <t>Positions 2022</t>
  </si>
  <si>
    <t xml:space="preserve">Funds the impact of the statewide minimum wage increase on constitutional officers.
</t>
  </si>
  <si>
    <t>Provide additional support for new Recruitment Management System</t>
  </si>
  <si>
    <t xml:space="preserve">Creates the Virginia Agriculture Food Assistance Program, which will provide funding to cover farmers' and food producers' costs associated with harvesting, processing, packaging, and transporting agriculture products in order to donate those items to charitable food assistance organizations. Legislation to be considered during the 2021 legislative session will establish the grant program.
</t>
  </si>
  <si>
    <t xml:space="preserve">Provides one-time funding to increase the agency's tree seedling nursery capacity to produce native hardwood seedlings in support of the Phase III Watershed Implementation Plan.
</t>
  </si>
  <si>
    <t xml:space="preserve">Provides one-time support to incorporate CARES Act programs into the new unemployment insurance system so that the agency can go live with the modernized system and remove the legacy system from the state's mainframe.
</t>
  </si>
  <si>
    <t xml:space="preserve">Adds the presumptive English learner designation in the update for the English as a Second Language program. Presumptive English learners are those students who are identified through a preliminary screening process but who have not been screened formally. Formal screening involves the in-person administration of a screening instrument, and a number of school divisions have had difficulty administering the in-person screening because of the COVID-19 pandemic.
A separate amendment updates the state cost of the English as a Second Language program with data for verified English learners, which results in a decreased state cost of $11.8 million in fiscal year 2021 and a decreased state cost of $19.0 million in fiscal year 2022. The net impact of these actions is a decrease of $7.6 million in fiscal year 2021 and a decrease of $12.6 million in fiscal year 2022.
</t>
  </si>
  <si>
    <t xml:space="preserve">Provides funding to ensure that no school division loses state funding in the 2020-2022 biennium as compared to that school divisionâ€™s fiscal year 2021 and fiscal year 2022 state distributions as calculated in Chapter 56, 2020 Acts of Assembly, Special Session I. These payments account for declines in actual Fall Membership and projected Average Daily Membership as well as declines in Direct Aid program enrollment or participation during the 2020 calendar year as a result of the COVID-19 pandemic.
</t>
  </si>
  <si>
    <t xml:space="preserve">Provides the state share of a two percent bonus, effective September 1, 2021, for funded Standards of Quality, Academic Year Governorâ€™s School Program, and Regional Alternative Education Program instructional and support positions.
</t>
  </si>
  <si>
    <t xml:space="preserve">Increases special fund appropriation to reflect the increased cost of the Commonwealthâ€™s telecommunications relay service, Virginia Relay.  This amendment only adjusts the first year due to the uncertainty associated with second year costs.  It is unclear if the volume increases will continue; furthermore, the agency anticipates re-procuring the relay contract next year.  It is expected that the second year appropriation will be adjusted once a better estimate is determined. 
</t>
  </si>
  <si>
    <t xml:space="preserve">Provides general fund support to further enhance the agency's communication efforts in response to the COVID-19 pandemic through the Virginia's Health is in Our Hands campaign.
</t>
  </si>
  <si>
    <t xml:space="preserve">Adjusts funding to reflect the cost of Medicaid as estimated in the most recent forecast expenditures.  The majority of the first year reduction is associated with enhanced federal matching dollars being provided in the third quarter of fiscal year 2021.
</t>
  </si>
  <si>
    <t xml:space="preserve">Adds funding to handle the increased workload associated with expanding the scope of the client appeal process per federal requirements.  Seven appeals staff positions as well as the expected costs to managed care organizations are funded by this amendment.  In addition, language is added that authorizes the agency to promulgate regulations that clarify several aspects of the appeals process.
</t>
  </si>
  <si>
    <t xml:space="preserve">Provides funding to support legislation being proposed in the 2021 General Assembly that will require the Virginia Department of Taxation to allow for the communication of taxation data to the Department of Medical Assistance Services and the Health Benefit Exchange to determine eligibility for Virginia's Medical Assistance program.
</t>
  </si>
  <si>
    <t xml:space="preserve">Allows the transfer of general fund appropriation, as needed, between Item 313, Reimbursements to State-Owned Mental Health and Intellectual Disabilities Facilities (45607) and Item 326, State Mental Health Facility Services (43014) to address potential operational shortfalls at the Commonwealth Center for Children and Adolescents.  This authority expires on July 1, 2021.
</t>
  </si>
  <si>
    <t xml:space="preserve">Provides funds for the administration of support needs assessments for individuals served by the Intellectual Disability and Developmental Disability Medicaid waivers to ensure they are receiving appropriate treatment and services. This assessment is required by the federal Centers for Medicare &amp; Medicaid Services.
</t>
  </si>
  <si>
    <t xml:space="preserve">Removes funding at the Department of Social Services that funds foster care placements in Psychiatric Residential Treatment Facilities with federal Title IV-E funding. These placements qualify for Medicaid funding and are reflected in a corresponding decision package at the Office of Children's Services.
</t>
  </si>
  <si>
    <t>Fund the Percentage of Income Payment Program (PIPP)</t>
  </si>
  <si>
    <t xml:space="preserve">Provides funding for a coastal resiliency manager position. This position will manage the Waterways Improvement Fund and the agencyâ€™s approach to coastal resiliency in the Commonwealth.
</t>
  </si>
  <si>
    <t>Provide funding to address the shortfall in the Drug Offender Assessment and Treatment Fund</t>
  </si>
  <si>
    <t xml:space="preserve">Provides funding to offset a potential shortfall in the Drug Offender Assessment and Treatment Fund, which the agency uses to pay salaries and benefits for 30 probation and parole positions and to support evidence-based practices in probation and parole offices.  
</t>
  </si>
  <si>
    <t xml:space="preserve">Provides flexibility to urban transit agencies and the Washington Metropolitan Area Transit Authority in submitting strategic plans during the COVID pandemic.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</si>
</sst>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4"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78909C"/>
        <bgColor indexed="64"/>
      </patternFill>
    </fill>
  </fills>
  <borders count="10">
    <border>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ck">
        <color rgb="FF78909C"/>
      </left>
      <right style="thin">
        <color rgb="FF78909C"/>
      </right>
      <top style="double">
        <color rgb="FF78909C"/>
      </top>
      <bottom style="thick">
        <color rgb="FF78909C"/>
      </bottom>
      <diagonal/>
    </border>
    <border>
      <left style="thin">
        <color rgb="FF78909C"/>
      </left>
      <right style="thin">
        <color rgb="FF78909C"/>
      </right>
      <top style="double">
        <color rgb="FF78909C"/>
      </top>
      <bottom style="thick">
        <color rgb="FF78909C"/>
      </bottom>
      <diagonal/>
    </border>
    <border>
      <left style="thin">
        <color rgb="FF78909C"/>
      </left>
      <right style="thick">
        <color rgb="FF78909C"/>
      </right>
      <top style="double">
        <color rgb="FF78909C"/>
      </top>
      <bottom style="thick">
        <color rgb="FF78909C"/>
      </bottom>
      <diagonal/>
    </border>
    <border>
      <left style="thick">
        <color rgb="FF78909C"/>
      </left>
      <right style="thin">
        <color theme="0"/>
      </right>
      <top style="thick">
        <color rgb="FF78909C"/>
      </top>
      <bottom style="double">
        <color rgb="FF78909C"/>
      </bottom>
      <diagonal/>
    </border>
    <border>
      <left style="thin">
        <color theme="0"/>
      </left>
      <right style="thin">
        <color theme="0"/>
      </right>
      <top style="thick">
        <color rgb="FF78909C"/>
      </top>
      <bottom style="double">
        <color rgb="FF78909C"/>
      </bottom>
      <diagonal/>
    </border>
    <border>
      <left style="thin">
        <color theme="0"/>
      </left>
      <right style="thick">
        <color rgb="FF78909C"/>
      </right>
      <top style="thick">
        <color rgb="FF78909C"/>
      </top>
      <bottom style="double">
        <color rgb="FF78909C"/>
      </bottom>
      <diagonal/>
    </border>
  </borders>
  <cellStyleXfs count="1">
    <xf numFmtId="0" fontId="0" fillId="0" borderId="0"/>
  </cellStyleXfs>
  <cellXfs count="22">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6" fontId="0" fillId="0" borderId="0" xfId="0" applyNumberFormat="1" applyAlignment="1">
      <alignment vertical="top"/>
    </xf>
    <xf numFmtId="6" fontId="2" fillId="0" borderId="0" xfId="0" applyNumberFormat="1" applyFont="1" applyAlignment="1">
      <alignment vertical="top"/>
    </xf>
    <xf numFmtId="4" fontId="0" fillId="0" borderId="0" xfId="0" applyNumberFormat="1" applyAlignment="1">
      <alignment vertical="top"/>
    </xf>
    <xf numFmtId="4" fontId="2" fillId="0" borderId="0" xfId="0" applyNumberFormat="1" applyFont="1" applyAlignment="1">
      <alignment vertical="top"/>
    </xf>
    <xf numFmtId="0" fontId="3" fillId="0" borderId="0" xfId="0" applyFont="1"/>
    <xf numFmtId="0" fontId="0" fillId="0" borderId="0" xfId="0" applyFont="1" applyAlignment="1">
      <alignment horizontal="left" indent="1"/>
    </xf>
    <xf numFmtId="0" fontId="2" fillId="0" borderId="0" xfId="0" applyFont="1" applyAlignment="1">
      <alignment horizontal="right" indent="1"/>
    </xf>
    <xf numFmtId="6" fontId="2" fillId="0" borderId="4" xfId="0" applyNumberFormat="1" applyFont="1" applyBorder="1" applyAlignment="1">
      <alignment horizontal="center" vertical="top"/>
    </xf>
    <xf numFmtId="6" fontId="2" fillId="0" borderId="5" xfId="0" applyNumberFormat="1" applyFont="1" applyBorder="1" applyAlignment="1">
      <alignment horizontal="center" vertical="top"/>
    </xf>
    <xf numFmtId="4" fontId="2" fillId="0" borderId="5" xfId="0" applyNumberFormat="1" applyFont="1" applyBorder="1" applyAlignment="1">
      <alignment horizontal="center" vertical="top"/>
    </xf>
    <xf numFmtId="4" fontId="2" fillId="0" borderId="6" xfId="0" applyNumberFormat="1" applyFont="1" applyBorder="1" applyAlignment="1">
      <alignment horizontal="center" vertical="top"/>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 fillId="2" borderId="9" xfId="0" applyFont="1" applyFill="1" applyBorder="1" applyAlignment="1">
      <alignment horizontal="center" wrapText="1"/>
    </xf>
  </cellXfs>
  <cellStyles count="1">
    <cellStyle name="Normal" xfId="0" builtinId="0"/>
  </cellStyles>
  <dxfs count="33">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1" indent="0" justifyLastLine="0" shrinkToFit="0" readingOrder="0"/>
    </dxf>
    <dxf>
      <alignment horizontal="center"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top" textRotation="0" wrapText="1" indent="0" justifyLastLine="0" shrinkToFit="0" readingOrder="0"/>
    </dxf>
    <dxf>
      <fill>
        <patternFill patternType="solid">
          <fgColor theme="4" tint="0.79998168889431442"/>
          <bgColor theme="4" tint="0.79998168889431442"/>
        </patternFill>
      </fill>
    </dxf>
    <dxf>
      <fill>
        <patternFill patternType="solid">
          <fgColor theme="4" tint="0.79995117038483843"/>
          <bgColor rgb="FFEBEFF1"/>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rgb="FF78909C"/>
        </left>
        <right style="thin">
          <color rgb="FF78909C"/>
        </right>
        <top style="thin">
          <color rgb="FF78909C"/>
        </top>
        <bottom style="thin">
          <color rgb="FF78909C"/>
        </bottom>
        <vertical style="thin">
          <color rgb="FF78909C"/>
        </vertical>
        <horizontal style="thin">
          <color rgb="FF78909C"/>
        </horizontal>
      </border>
    </dxf>
    <dxf>
      <font>
        <b/>
        <color theme="1"/>
      </font>
      <border>
        <bottom style="thin">
          <color theme="6"/>
        </bottom>
        <vertical/>
        <horizontal/>
      </border>
    </dxf>
    <dxf>
      <font>
        <sz val="10"/>
        <color theme="1"/>
      </font>
      <border>
        <left style="thin">
          <color theme="6"/>
        </left>
        <right style="thin">
          <color theme="6"/>
        </right>
        <top style="thin">
          <color theme="6"/>
        </top>
        <bottom style="thin">
          <color theme="6"/>
        </bottom>
        <vertical/>
        <horizontal/>
      </border>
    </dxf>
  </dxfs>
  <tableStyles count="2" defaultTableStyle="TableStyleMedium2" defaultPivotStyle="PivotStyleLight16">
    <tableStyle name="SlicerStyleDark3 2" pivot="0" table="0" count="10">
      <tableStyleElement type="wholeTable" dxfId="32"/>
      <tableStyleElement type="headerRow" dxfId="31"/>
    </tableStyle>
    <tableStyle name="TableStyleMedium2 2" pivot="0" count="7">
      <tableStyleElement type="wholeTable" dxfId="30"/>
      <tableStyleElement type="headerRow" dxfId="29"/>
      <tableStyleElement type="totalRow" dxfId="28"/>
      <tableStyleElement type="firstColumn" dxfId="27"/>
      <tableStyleElement type="lastColumn" dxfId="26"/>
      <tableStyleElement type="firstRowStripe" dxfId="25"/>
      <tableStyleElement type="firstColumnStripe" dxfId="24"/>
    </tableStyle>
  </tableStyles>
  <colors>
    <mruColors>
      <color rgb="FFEBEFF1"/>
      <color rgb="FF78909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rgb="FF78909C"/>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EBEFF1"/>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3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3.xml"/><Relationship Id="rId4" Type="http://schemas.microsoft.com/office/2007/relationships/slicerCache" Target="slicerCaches/slicerCache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44450</xdr:colOff>
      <xdr:row>5</xdr:row>
      <xdr:rowOff>88901</xdr:rowOff>
    </xdr:from>
    <xdr:to>
      <xdr:col>11</xdr:col>
      <xdr:colOff>514350</xdr:colOff>
      <xdr:row>15</xdr:row>
      <xdr:rowOff>127001</xdr:rowOff>
    </xdr:to>
    <mc:AlternateContent xmlns:mc="http://schemas.openxmlformats.org/markup-compatibility/2006" xmlns:sle15="http://schemas.microsoft.com/office/drawing/2012/slicer">
      <mc:Choice Requires="sle15">
        <xdr:graphicFrame macro="">
          <xdr:nvGraphicFramePr>
            <xdr:cNvPr id="2"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44450" y="1111251"/>
              <a:ext cx="6896100" cy="18859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565150</xdr:colOff>
      <xdr:row>5</xdr:row>
      <xdr:rowOff>88900</xdr:rowOff>
    </xdr:from>
    <xdr:to>
      <xdr:col>24</xdr:col>
      <xdr:colOff>590550</xdr:colOff>
      <xdr:row>19</xdr:row>
      <xdr:rowOff>28575</xdr:rowOff>
    </xdr:to>
    <mc:AlternateContent xmlns:mc="http://schemas.openxmlformats.org/markup-compatibility/2006" xmlns:sle15="http://schemas.microsoft.com/office/drawing/2012/slicer">
      <mc:Choice Requires="sle15">
        <xdr:graphicFrame macro="">
          <xdr:nvGraphicFramePr>
            <xdr:cNvPr id="3"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6991350" y="1111250"/>
              <a:ext cx="79502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57150</xdr:colOff>
      <xdr:row>15</xdr:row>
      <xdr:rowOff>171451</xdr:rowOff>
    </xdr:from>
    <xdr:to>
      <xdr:col>11</xdr:col>
      <xdr:colOff>539750</xdr:colOff>
      <xdr:row>24</xdr:row>
      <xdr:rowOff>12700</xdr:rowOff>
    </xdr:to>
    <mc:AlternateContent xmlns:mc="http://schemas.openxmlformats.org/markup-compatibility/2006" xmlns:sle15="http://schemas.microsoft.com/office/drawing/2012/slicer">
      <mc:Choice Requires="sle15">
        <xdr:graphicFrame macro="">
          <xdr:nvGraphicFramePr>
            <xdr:cNvPr id="4" name="Amendment Category"/>
            <xdr:cNvGraphicFramePr/>
          </xdr:nvGraphicFramePr>
          <xdr:xfrm>
            <a:off x="0" y="0"/>
            <a:ext cx="0" cy="0"/>
          </xdr:xfrm>
          <a:graphic>
            <a:graphicData uri="http://schemas.microsoft.com/office/drawing/2010/slicer">
              <sle:slicer xmlns:sle="http://schemas.microsoft.com/office/drawing/2010/slicer" name="Amendment Category"/>
            </a:graphicData>
          </a:graphic>
        </xdr:graphicFrame>
      </mc:Choice>
      <mc:Fallback xmlns="">
        <xdr:sp macro="" textlink="">
          <xdr:nvSpPr>
            <xdr:cNvPr id="0" name=""/>
            <xdr:cNvSpPr>
              <a:spLocks noTextEdit="1"/>
            </xdr:cNvSpPr>
          </xdr:nvSpPr>
          <xdr:spPr>
            <a:xfrm>
              <a:off x="57150" y="3041651"/>
              <a:ext cx="6908800" cy="14985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xdr:from>
      <xdr:col>1</xdr:col>
      <xdr:colOff>0</xdr:colOff>
      <xdr:row>24</xdr:row>
      <xdr:rowOff>0</xdr:rowOff>
    </xdr:from>
    <xdr:to>
      <xdr:col>13</xdr:col>
      <xdr:colOff>425450</xdr:colOff>
      <xdr:row>34</xdr:row>
      <xdr:rowOff>5954</xdr:rowOff>
    </xdr:to>
    <xdr:sp macro="" textlink="">
      <xdr:nvSpPr>
        <xdr:cNvPr id="5" name="TextBox 4"/>
        <xdr:cNvSpPr txBox="1"/>
      </xdr:nvSpPr>
      <xdr:spPr>
        <a:xfrm>
          <a:off x="165100" y="4654550"/>
          <a:ext cx="7854950" cy="18474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2021 Amended Operating Changes tab, select items on the Filter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a:t>
          </a:r>
          <a:r>
            <a:rPr lang="en-US" sz="1100" b="0" baseline="0">
              <a:solidFill>
                <a:schemeClr val="dk1"/>
              </a:solidFill>
              <a:effectLst/>
              <a:latin typeface="+mn-lt"/>
              <a:ea typeface="+mn-ea"/>
              <a:cs typeface="+mn-cs"/>
            </a:rPr>
            <a:t>2021 Amended Operating Changes tab</a:t>
          </a:r>
          <a:r>
            <a:rPr lang="en-US" sz="1100" b="0" u="none" baseline="0"/>
            <a:t> to view filtered information</a:t>
          </a:r>
        </a:p>
        <a:p>
          <a:endParaRPr lang="en-US" sz="1100" b="0" u="none"/>
        </a:p>
      </xdr:txBody>
    </xdr:sp>
    <xdr:clientData/>
  </xdr:twoCellAnchor>
  <xdr:twoCellAnchor editAs="oneCell">
    <xdr:from>
      <xdr:col>10</xdr:col>
      <xdr:colOff>415532</xdr:colOff>
      <xdr:row>27</xdr:row>
      <xdr:rowOff>128169</xdr:rowOff>
    </xdr:from>
    <xdr:to>
      <xdr:col>11</xdr:col>
      <xdr:colOff>114300</xdr:colOff>
      <xdr:row>29</xdr:row>
      <xdr:rowOff>61671</xdr:rowOff>
    </xdr:to>
    <xdr:pic>
      <xdr:nvPicPr>
        <xdr:cNvPr id="6" name="Picture 5"/>
        <xdr:cNvPicPr>
          <a:picLocks noChangeAspect="1"/>
        </xdr:cNvPicPr>
      </xdr:nvPicPr>
      <xdr:blipFill>
        <a:blip xmlns:r="http://schemas.openxmlformats.org/officeDocument/2006/relationships" r:embed="rId1"/>
        <a:stretch>
          <a:fillRect/>
        </a:stretch>
      </xdr:blipFill>
      <xdr:spPr>
        <a:xfrm>
          <a:off x="6181332" y="5335169"/>
          <a:ext cx="308368" cy="301802"/>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1" column="6"/>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Amendment_Category" sourceName="Amendment Category">
  <extLst>
    <x:ext xmlns:x15="http://schemas.microsoft.com/office/spreadsheetml/2010/11/main" uri="{2F2917AC-EB37-4324-AD4E-5DD8C200BD13}">
      <x15:tableSlicerCache tableId="1" column="9"/>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3 2" rowHeight="182880"/>
  <slicer name="Agency" cache="Slicer_Agency" caption="Agency" columnCount="2" style="SlicerStyleDark3 2" rowHeight="182880"/>
  <slicer name="Amendment Category" cache="Slicer_Amendment_Category" caption="Amendment Category" columnCount="3" style="SlicerStyleDark3 2" rowHeight="182880"/>
</slicers>
</file>

<file path=xl/tables/table1.xml><?xml version="1.0" encoding="utf-8"?>
<table xmlns="http://schemas.openxmlformats.org/spreadsheetml/2006/main" id="1" name="TblOperatingSummary" displayName="TblOperatingSummary" ref="A3:V476" totalsRowShown="0" headerRowDxfId="23" dataDxfId="22">
  <autoFilter ref="A3:V476"/>
  <tableColumns count="22">
    <tableColumn id="1" name="Secretarial Area" dataDxfId="21"/>
    <tableColumn id="2" name="Sec Area Sort" dataDxfId="20"/>
    <tableColumn id="3" name="Agy Code" dataDxfId="19"/>
    <tableColumn id="4" name="Agy Sort" dataDxfId="18"/>
    <tableColumn id="5" name="Agency Title" dataDxfId="17"/>
    <tableColumn id="6" name="Agency" dataDxfId="16"/>
    <tableColumn id="7" name="Amendment Group" dataDxfId="15"/>
    <tableColumn id="8" name="Amendment Group Sort" dataDxfId="14"/>
    <tableColumn id="9" name="Amendment Category" dataDxfId="13"/>
    <tableColumn id="10" name="Amend Category Sort" dataDxfId="12"/>
    <tableColumn id="11" name="Title" dataDxfId="11"/>
    <tableColumn id="12" name="Description" dataDxfId="10"/>
    <tableColumn id="13" name="FY 2021 GF" dataDxfId="9"/>
    <tableColumn id="14" name="FY 2022 GF" dataDxfId="8"/>
    <tableColumn id="15" name="FY 2021 NGF" dataDxfId="7"/>
    <tableColumn id="16" name="FY 2022 NGF" dataDxfId="6"/>
    <tableColumn id="17" name="FY 2021 GF Positions" dataDxfId="5"/>
    <tableColumn id="18" name="FY 2022 GF Positions" dataDxfId="4"/>
    <tableColumn id="19" name="FY 2021 NGF Positions" dataDxfId="3"/>
    <tableColumn id="20" name="FY 2022 NGF Positions" dataDxfId="2"/>
    <tableColumn id="21" name="FY 2021 Positions" dataDxfId="1"/>
    <tableColumn id="22" name="FY 2022 Positions"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pane ySplit="5" topLeftCell="A6" activePane="bottomLeft" state="frozen"/>
      <selection pane="bottomLeft" activeCell="B4" sqref="B4"/>
    </sheetView>
  </sheetViews>
  <sheetFormatPr defaultRowHeight="14.5" x14ac:dyDescent="0.35"/>
  <cols>
    <col min="1" max="1" width="2.36328125" customWidth="1"/>
    <col min="2" max="2" width="26" bestFit="1" customWidth="1"/>
    <col min="3" max="3" width="13.26953125" bestFit="1" customWidth="1"/>
    <col min="4" max="4" width="14.1796875" bestFit="1" customWidth="1"/>
    <col min="5" max="5" width="13.26953125" bestFit="1" customWidth="1"/>
    <col min="6" max="6" width="14.1796875" bestFit="1" customWidth="1"/>
    <col min="7" max="10" width="0" hidden="1" customWidth="1"/>
  </cols>
  <sheetData>
    <row r="1" spans="1:12" ht="15.5" x14ac:dyDescent="0.35">
      <c r="A1" s="12" t="s">
        <v>1002</v>
      </c>
    </row>
    <row r="2" spans="1:12" x14ac:dyDescent="0.35">
      <c r="A2" s="13" t="s">
        <v>1000</v>
      </c>
    </row>
    <row r="3" spans="1:12" ht="5" customHeight="1" thickBot="1" x14ac:dyDescent="0.4"/>
    <row r="4" spans="1:12" ht="30" thickTop="1" thickBot="1" x14ac:dyDescent="0.4">
      <c r="C4" s="19" t="s">
        <v>1003</v>
      </c>
      <c r="D4" s="20" t="s">
        <v>1004</v>
      </c>
      <c r="E4" s="20" t="s">
        <v>1005</v>
      </c>
      <c r="F4" s="20" t="s">
        <v>1006</v>
      </c>
      <c r="G4" s="20" t="s">
        <v>1007</v>
      </c>
      <c r="H4" s="20" t="s">
        <v>1009</v>
      </c>
      <c r="I4" s="20" t="s">
        <v>1008</v>
      </c>
      <c r="J4" s="20" t="s">
        <v>1010</v>
      </c>
      <c r="K4" s="20" t="s">
        <v>1011</v>
      </c>
      <c r="L4" s="21" t="s">
        <v>1012</v>
      </c>
    </row>
    <row r="5" spans="1:12" ht="15.5" thickTop="1" thickBot="1" x14ac:dyDescent="0.4">
      <c r="B5" s="14" t="s">
        <v>1001</v>
      </c>
      <c r="C5" s="15">
        <f>SUBTOTAL(109,TblOperatingSummary[FY 2021 GF])</f>
        <v>39179775</v>
      </c>
      <c r="D5" s="16">
        <f>SUBTOTAL(109,TblOperatingSummary[FY 2022 GF])</f>
        <v>1451249202</v>
      </c>
      <c r="E5" s="16">
        <f>SUBTOTAL(109,TblOperatingSummary[FY 2021 NGF])</f>
        <v>198319855</v>
      </c>
      <c r="F5" s="16">
        <f>SUBTOTAL(109,TblOperatingSummary[FY 2022 NGF])</f>
        <v>1287037092</v>
      </c>
      <c r="G5" s="17">
        <f>SUBTOTAL(109,TblOperatingSummary[FY 2021 GF Positions])</f>
        <v>11</v>
      </c>
      <c r="H5" s="17">
        <f>SUBTOTAL(109,TblOperatingSummary[FY 2022 GF Positions])</f>
        <v>229.66</v>
      </c>
      <c r="I5" s="17">
        <f>SUBTOTAL(109,TblOperatingSummary[FY 2021 NGF Positions])</f>
        <v>0</v>
      </c>
      <c r="J5" s="17">
        <f>SUBTOTAL(109,TblOperatingSummary[FY 2022 NGF Positions])</f>
        <v>107.34</v>
      </c>
      <c r="K5" s="17">
        <f>SUBTOTAL(109,TblOperatingSummary[FY 2021 Positions])</f>
        <v>11</v>
      </c>
      <c r="L5" s="18">
        <f>SUBTOTAL(109,TblOperatingSummary[FY 2022 Positions])</f>
        <v>337</v>
      </c>
    </row>
    <row r="6" spans="1:12" ht="15" thickTop="1" x14ac:dyDescent="0.35"/>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6"/>
  <sheetViews>
    <sheetView showGridLines="0" tabSelected="1" workbookViewId="0">
      <pane xSplit="11" ySplit="3" topLeftCell="L53" activePane="bottomRight" state="frozen"/>
      <selection pane="topRight" activeCell="L1" sqref="L1"/>
      <selection pane="bottomLeft" activeCell="A4" sqref="A4"/>
      <selection pane="bottomRight" activeCell="A54" sqref="A54"/>
    </sheetView>
  </sheetViews>
  <sheetFormatPr defaultRowHeight="14.5" x14ac:dyDescent="0.35"/>
  <cols>
    <col min="1" max="1" width="15.90625" style="1" customWidth="1"/>
    <col min="2" max="2" width="13.7265625" style="1" hidden="1" customWidth="1"/>
    <col min="3" max="3" width="10.54296875" style="1" hidden="1" customWidth="1"/>
    <col min="4" max="4" width="9.6328125" style="1" hidden="1" customWidth="1"/>
    <col min="5" max="5" width="26.1796875" style="1" hidden="1" customWidth="1"/>
    <col min="6" max="6" width="23.08984375" style="1" customWidth="1"/>
    <col min="7" max="7" width="24.26953125" style="1" hidden="1" customWidth="1"/>
    <col min="8" max="8" width="25.7265625" style="1" hidden="1" customWidth="1"/>
    <col min="9" max="9" width="18.26953125" style="1" customWidth="1"/>
    <col min="10" max="10" width="20.453125" style="1" hidden="1" customWidth="1"/>
    <col min="11" max="11" width="29.08984375" style="1" customWidth="1"/>
    <col min="12" max="12" width="39" style="1" customWidth="1"/>
    <col min="13" max="13" width="13.453125" style="1" customWidth="1"/>
    <col min="14" max="14" width="14.36328125" style="1" bestFit="1" customWidth="1"/>
    <col min="15" max="15" width="13.08984375" style="1" customWidth="1"/>
    <col min="16" max="16" width="15.6328125" style="1" bestFit="1" customWidth="1"/>
    <col min="17" max="20" width="13.6328125" style="1" hidden="1" customWidth="1"/>
    <col min="21" max="22" width="13.6328125" style="1" customWidth="1"/>
    <col min="23" max="16384" width="8.7265625" style="1"/>
  </cols>
  <sheetData>
    <row r="1" spans="1:22" ht="15.5" x14ac:dyDescent="0.35">
      <c r="A1" s="12" t="s">
        <v>999</v>
      </c>
    </row>
    <row r="2" spans="1:22" x14ac:dyDescent="0.35">
      <c r="M2" s="9">
        <f>SUBTOTAL(109,TblOperatingSummary[FY 2021 GF])</f>
        <v>39179775</v>
      </c>
      <c r="N2" s="9">
        <f>SUBTOTAL(109,TblOperatingSummary[FY 2022 GF])</f>
        <v>1451249202</v>
      </c>
      <c r="O2" s="9">
        <f>SUBTOTAL(109,TblOperatingSummary[FY 2021 NGF])</f>
        <v>198319855</v>
      </c>
      <c r="P2" s="9">
        <f>SUBTOTAL(109,TblOperatingSummary[FY 2022 NGF])</f>
        <v>1287037092</v>
      </c>
      <c r="Q2" s="11">
        <f>SUBTOTAL(109,TblOperatingSummary[FY 2021 GF Positions])</f>
        <v>11</v>
      </c>
      <c r="R2" s="11">
        <f>SUBTOTAL(109,TblOperatingSummary[FY 2022 GF Positions])</f>
        <v>229.66</v>
      </c>
      <c r="S2" s="11">
        <f>SUBTOTAL(109,TblOperatingSummary[FY 2021 NGF Positions])</f>
        <v>0</v>
      </c>
      <c r="T2" s="11">
        <f>SUBTOTAL(109,TblOperatingSummary[FY 2022 NGF Positions])</f>
        <v>107.34</v>
      </c>
      <c r="U2" s="11">
        <f>SUBTOTAL(109,TblOperatingSummary[FY 2021 Positions])</f>
        <v>11</v>
      </c>
      <c r="V2" s="11">
        <f>SUBTOTAL(109,TblOperatingSummary[FY 2022 Positions])</f>
        <v>337</v>
      </c>
    </row>
    <row r="3" spans="1:22" ht="29" x14ac:dyDescent="0.35">
      <c r="A3" s="5" t="s">
        <v>0</v>
      </c>
      <c r="B3" s="6" t="s">
        <v>1</v>
      </c>
      <c r="C3" s="6" t="s">
        <v>2</v>
      </c>
      <c r="D3" s="6" t="s">
        <v>3</v>
      </c>
      <c r="E3" s="6" t="s">
        <v>4</v>
      </c>
      <c r="F3" s="6" t="s">
        <v>5</v>
      </c>
      <c r="G3" s="6" t="s">
        <v>6</v>
      </c>
      <c r="H3" s="6" t="s">
        <v>7</v>
      </c>
      <c r="I3" s="6" t="s">
        <v>8</v>
      </c>
      <c r="J3" s="6" t="s">
        <v>9</v>
      </c>
      <c r="K3" s="6" t="s">
        <v>10</v>
      </c>
      <c r="L3" s="6" t="s">
        <v>11</v>
      </c>
      <c r="M3" s="6" t="s">
        <v>12</v>
      </c>
      <c r="N3" s="6" t="s">
        <v>13</v>
      </c>
      <c r="O3" s="6" t="s">
        <v>14</v>
      </c>
      <c r="P3" s="6" t="s">
        <v>15</v>
      </c>
      <c r="Q3" s="6" t="s">
        <v>16</v>
      </c>
      <c r="R3" s="6" t="s">
        <v>17</v>
      </c>
      <c r="S3" s="6" t="s">
        <v>18</v>
      </c>
      <c r="T3" s="6" t="s">
        <v>19</v>
      </c>
      <c r="U3" s="6" t="s">
        <v>20</v>
      </c>
      <c r="V3" s="7" t="s">
        <v>21</v>
      </c>
    </row>
    <row r="4" spans="1:22" ht="101.5" x14ac:dyDescent="0.35">
      <c r="A4" s="2" t="s">
        <v>22</v>
      </c>
      <c r="B4" s="3">
        <v>2</v>
      </c>
      <c r="C4" s="3">
        <v>111</v>
      </c>
      <c r="D4" s="3">
        <v>100003600</v>
      </c>
      <c r="E4" s="1" t="s">
        <v>23</v>
      </c>
      <c r="F4" s="2" t="s">
        <v>24</v>
      </c>
      <c r="G4" s="1" t="s">
        <v>25</v>
      </c>
      <c r="H4" s="3">
        <v>100</v>
      </c>
      <c r="I4" s="4" t="s">
        <v>26</v>
      </c>
      <c r="J4" s="3">
        <v>1950</v>
      </c>
      <c r="K4" s="2" t="s">
        <v>27</v>
      </c>
      <c r="L4" s="2" t="s">
        <v>28</v>
      </c>
      <c r="M4" s="8">
        <v>0</v>
      </c>
      <c r="N4" s="8">
        <v>-636024</v>
      </c>
      <c r="O4" s="8">
        <v>0</v>
      </c>
      <c r="P4" s="8">
        <v>0</v>
      </c>
      <c r="Q4" s="10">
        <v>0</v>
      </c>
      <c r="R4" s="10">
        <v>-7</v>
      </c>
      <c r="S4" s="10">
        <v>0</v>
      </c>
      <c r="T4" s="10">
        <v>0</v>
      </c>
      <c r="U4" s="10">
        <v>0</v>
      </c>
      <c r="V4" s="10">
        <v>-7</v>
      </c>
    </row>
    <row r="5" spans="1:22" ht="101.5" x14ac:dyDescent="0.35">
      <c r="A5" s="2" t="s">
        <v>22</v>
      </c>
      <c r="B5" s="3">
        <v>2</v>
      </c>
      <c r="C5" s="3">
        <v>111</v>
      </c>
      <c r="D5" s="3">
        <v>100003600</v>
      </c>
      <c r="E5" s="1" t="s">
        <v>23</v>
      </c>
      <c r="F5" s="2" t="s">
        <v>24</v>
      </c>
      <c r="G5" s="1" t="s">
        <v>25</v>
      </c>
      <c r="H5" s="3">
        <v>100</v>
      </c>
      <c r="I5" s="4" t="s">
        <v>26</v>
      </c>
      <c r="J5" s="3">
        <v>1950</v>
      </c>
      <c r="K5" s="2" t="s">
        <v>29</v>
      </c>
      <c r="L5" s="2" t="s">
        <v>30</v>
      </c>
      <c r="M5" s="8">
        <v>0</v>
      </c>
      <c r="N5" s="8">
        <v>7654818</v>
      </c>
      <c r="O5" s="8">
        <v>0</v>
      </c>
      <c r="P5" s="8">
        <v>0</v>
      </c>
      <c r="Q5" s="10">
        <v>0</v>
      </c>
      <c r="R5" s="10">
        <v>69</v>
      </c>
      <c r="S5" s="10">
        <v>0</v>
      </c>
      <c r="T5" s="10">
        <v>0</v>
      </c>
      <c r="U5" s="10">
        <v>0</v>
      </c>
      <c r="V5" s="10">
        <v>69</v>
      </c>
    </row>
    <row r="6" spans="1:22" ht="101.5" x14ac:dyDescent="0.35">
      <c r="A6" s="2" t="s">
        <v>22</v>
      </c>
      <c r="B6" s="3">
        <v>2</v>
      </c>
      <c r="C6" s="3">
        <v>125</v>
      </c>
      <c r="D6" s="3">
        <v>100004000</v>
      </c>
      <c r="E6" s="1" t="s">
        <v>31</v>
      </c>
      <c r="F6" s="2" t="s">
        <v>32</v>
      </c>
      <c r="G6" s="1" t="s">
        <v>25</v>
      </c>
      <c r="H6" s="3">
        <v>100</v>
      </c>
      <c r="I6" s="4" t="s">
        <v>26</v>
      </c>
      <c r="J6" s="3">
        <v>1950</v>
      </c>
      <c r="K6" s="2" t="s">
        <v>27</v>
      </c>
      <c r="L6" s="2" t="s">
        <v>28</v>
      </c>
      <c r="M6" s="8">
        <v>0</v>
      </c>
      <c r="N6" s="8">
        <v>636024</v>
      </c>
      <c r="O6" s="8">
        <v>0</v>
      </c>
      <c r="P6" s="8">
        <v>0</v>
      </c>
      <c r="Q6" s="10">
        <v>0</v>
      </c>
      <c r="R6" s="10">
        <v>7</v>
      </c>
      <c r="S6" s="10">
        <v>0</v>
      </c>
      <c r="T6" s="10">
        <v>0</v>
      </c>
      <c r="U6" s="10">
        <v>0</v>
      </c>
      <c r="V6" s="10">
        <v>7</v>
      </c>
    </row>
    <row r="7" spans="1:22" ht="145" x14ac:dyDescent="0.35">
      <c r="A7" s="2" t="s">
        <v>22</v>
      </c>
      <c r="B7" s="3">
        <v>2</v>
      </c>
      <c r="C7" s="3">
        <v>125</v>
      </c>
      <c r="D7" s="3">
        <v>100004000</v>
      </c>
      <c r="E7" s="1" t="s">
        <v>31</v>
      </c>
      <c r="F7" s="2" t="s">
        <v>32</v>
      </c>
      <c r="G7" s="1" t="s">
        <v>33</v>
      </c>
      <c r="H7" s="3">
        <v>200</v>
      </c>
      <c r="I7" s="4" t="s">
        <v>34</v>
      </c>
      <c r="J7" s="3">
        <v>1100</v>
      </c>
      <c r="K7" s="2" t="s">
        <v>35</v>
      </c>
      <c r="L7" s="2" t="s">
        <v>36</v>
      </c>
      <c r="M7" s="8">
        <v>235419</v>
      </c>
      <c r="N7" s="8">
        <v>4876227</v>
      </c>
      <c r="O7" s="8">
        <v>0</v>
      </c>
      <c r="P7" s="8">
        <v>0</v>
      </c>
      <c r="Q7" s="10">
        <v>0</v>
      </c>
      <c r="R7" s="10">
        <v>27</v>
      </c>
      <c r="S7" s="10">
        <v>0</v>
      </c>
      <c r="T7" s="10">
        <v>0</v>
      </c>
      <c r="U7" s="10">
        <v>0</v>
      </c>
      <c r="V7" s="10">
        <v>27</v>
      </c>
    </row>
    <row r="8" spans="1:22" ht="72.5" x14ac:dyDescent="0.35">
      <c r="A8" s="2" t="s">
        <v>22</v>
      </c>
      <c r="B8" s="3">
        <v>2</v>
      </c>
      <c r="C8" s="3">
        <v>113</v>
      </c>
      <c r="D8" s="3">
        <v>100004100</v>
      </c>
      <c r="E8" s="1" t="s">
        <v>37</v>
      </c>
      <c r="F8" s="2" t="s">
        <v>38</v>
      </c>
      <c r="G8" s="1" t="s">
        <v>25</v>
      </c>
      <c r="H8" s="3">
        <v>100</v>
      </c>
      <c r="I8" s="4" t="s">
        <v>26</v>
      </c>
      <c r="J8" s="3">
        <v>1950</v>
      </c>
      <c r="K8" s="2" t="s">
        <v>39</v>
      </c>
      <c r="L8" s="2" t="s">
        <v>40</v>
      </c>
      <c r="M8" s="8">
        <v>0</v>
      </c>
      <c r="N8" s="8">
        <v>0</v>
      </c>
      <c r="O8" s="8">
        <v>0</v>
      </c>
      <c r="P8" s="8">
        <v>0</v>
      </c>
      <c r="Q8" s="10">
        <v>0</v>
      </c>
      <c r="R8" s="10">
        <v>0</v>
      </c>
      <c r="S8" s="10">
        <v>0</v>
      </c>
      <c r="T8" s="10">
        <v>0</v>
      </c>
      <c r="U8" s="10">
        <v>0</v>
      </c>
      <c r="V8" s="10">
        <v>0</v>
      </c>
    </row>
    <row r="9" spans="1:22" ht="101.5" x14ac:dyDescent="0.35">
      <c r="A9" s="2" t="s">
        <v>22</v>
      </c>
      <c r="B9" s="3">
        <v>2</v>
      </c>
      <c r="C9" s="3">
        <v>113</v>
      </c>
      <c r="D9" s="3">
        <v>100004100</v>
      </c>
      <c r="E9" s="1" t="s">
        <v>37</v>
      </c>
      <c r="F9" s="2" t="s">
        <v>38</v>
      </c>
      <c r="G9" s="1" t="s">
        <v>25</v>
      </c>
      <c r="H9" s="3">
        <v>100</v>
      </c>
      <c r="I9" s="4" t="s">
        <v>26</v>
      </c>
      <c r="J9" s="3">
        <v>1950</v>
      </c>
      <c r="K9" s="2" t="s">
        <v>29</v>
      </c>
      <c r="L9" s="2" t="s">
        <v>30</v>
      </c>
      <c r="M9" s="8">
        <v>0</v>
      </c>
      <c r="N9" s="8">
        <v>-1239333</v>
      </c>
      <c r="O9" s="8">
        <v>0</v>
      </c>
      <c r="P9" s="8">
        <v>0</v>
      </c>
      <c r="Q9" s="10">
        <v>0</v>
      </c>
      <c r="R9" s="10">
        <v>-11</v>
      </c>
      <c r="S9" s="10">
        <v>0</v>
      </c>
      <c r="T9" s="10">
        <v>0</v>
      </c>
      <c r="U9" s="10">
        <v>0</v>
      </c>
      <c r="V9" s="10">
        <v>-11</v>
      </c>
    </row>
    <row r="10" spans="1:22" ht="101.5" x14ac:dyDescent="0.35">
      <c r="A10" s="2" t="s">
        <v>22</v>
      </c>
      <c r="B10" s="3">
        <v>2</v>
      </c>
      <c r="C10" s="3">
        <v>114</v>
      </c>
      <c r="D10" s="3">
        <v>100004200</v>
      </c>
      <c r="E10" s="1" t="s">
        <v>41</v>
      </c>
      <c r="F10" s="2" t="s">
        <v>42</v>
      </c>
      <c r="G10" s="1" t="s">
        <v>25</v>
      </c>
      <c r="H10" s="3">
        <v>100</v>
      </c>
      <c r="I10" s="4" t="s">
        <v>26</v>
      </c>
      <c r="J10" s="3">
        <v>1950</v>
      </c>
      <c r="K10" s="2" t="s">
        <v>29</v>
      </c>
      <c r="L10" s="2" t="s">
        <v>30</v>
      </c>
      <c r="M10" s="8">
        <v>0</v>
      </c>
      <c r="N10" s="8">
        <v>-2146183</v>
      </c>
      <c r="O10" s="8">
        <v>0</v>
      </c>
      <c r="P10" s="8">
        <v>0</v>
      </c>
      <c r="Q10" s="10">
        <v>0</v>
      </c>
      <c r="R10" s="10">
        <v>-20</v>
      </c>
      <c r="S10" s="10">
        <v>0</v>
      </c>
      <c r="T10" s="10">
        <v>0</v>
      </c>
      <c r="U10" s="10">
        <v>0</v>
      </c>
      <c r="V10" s="10">
        <v>-20</v>
      </c>
    </row>
    <row r="11" spans="1:22" ht="87" x14ac:dyDescent="0.35">
      <c r="A11" s="2" t="s">
        <v>22</v>
      </c>
      <c r="B11" s="3">
        <v>2</v>
      </c>
      <c r="C11" s="3">
        <v>114</v>
      </c>
      <c r="D11" s="3">
        <v>100004200</v>
      </c>
      <c r="E11" s="1" t="s">
        <v>41</v>
      </c>
      <c r="F11" s="2" t="s">
        <v>42</v>
      </c>
      <c r="G11" s="1" t="s">
        <v>33</v>
      </c>
      <c r="H11" s="3">
        <v>200</v>
      </c>
      <c r="I11" s="4" t="s">
        <v>43</v>
      </c>
      <c r="J11" s="3">
        <v>1550</v>
      </c>
      <c r="K11" s="2" t="s">
        <v>44</v>
      </c>
      <c r="L11" s="2" t="s">
        <v>45</v>
      </c>
      <c r="M11" s="8">
        <v>-4469476</v>
      </c>
      <c r="N11" s="8">
        <v>0</v>
      </c>
      <c r="O11" s="8">
        <v>0</v>
      </c>
      <c r="P11" s="8">
        <v>0</v>
      </c>
      <c r="Q11" s="10">
        <v>0</v>
      </c>
      <c r="R11" s="10">
        <v>0</v>
      </c>
      <c r="S11" s="10">
        <v>0</v>
      </c>
      <c r="T11" s="10">
        <v>0</v>
      </c>
      <c r="U11" s="10">
        <v>0</v>
      </c>
      <c r="V11" s="10">
        <v>0</v>
      </c>
    </row>
    <row r="12" spans="1:22" ht="101.5" x14ac:dyDescent="0.35">
      <c r="A12" s="2" t="s">
        <v>22</v>
      </c>
      <c r="B12" s="3">
        <v>2</v>
      </c>
      <c r="C12" s="3">
        <v>115</v>
      </c>
      <c r="D12" s="3">
        <v>100004300</v>
      </c>
      <c r="E12" s="1" t="s">
        <v>46</v>
      </c>
      <c r="F12" s="2" t="s">
        <v>47</v>
      </c>
      <c r="G12" s="1" t="s">
        <v>25</v>
      </c>
      <c r="H12" s="3">
        <v>100</v>
      </c>
      <c r="I12" s="4" t="s">
        <v>26</v>
      </c>
      <c r="J12" s="3">
        <v>1950</v>
      </c>
      <c r="K12" s="2" t="s">
        <v>29</v>
      </c>
      <c r="L12" s="2" t="s">
        <v>30</v>
      </c>
      <c r="M12" s="8">
        <v>0</v>
      </c>
      <c r="N12" s="8">
        <v>-654393</v>
      </c>
      <c r="O12" s="8">
        <v>0</v>
      </c>
      <c r="P12" s="8">
        <v>0</v>
      </c>
      <c r="Q12" s="10">
        <v>0</v>
      </c>
      <c r="R12" s="10">
        <v>-6</v>
      </c>
      <c r="S12" s="10">
        <v>0</v>
      </c>
      <c r="T12" s="10">
        <v>0</v>
      </c>
      <c r="U12" s="10">
        <v>0</v>
      </c>
      <c r="V12" s="10">
        <v>-6</v>
      </c>
    </row>
    <row r="13" spans="1:22" ht="101.5" x14ac:dyDescent="0.35">
      <c r="A13" s="2" t="s">
        <v>22</v>
      </c>
      <c r="B13" s="3">
        <v>2</v>
      </c>
      <c r="C13" s="3">
        <v>116</v>
      </c>
      <c r="D13" s="3">
        <v>100004400</v>
      </c>
      <c r="E13" s="1" t="s">
        <v>48</v>
      </c>
      <c r="F13" s="2" t="s">
        <v>49</v>
      </c>
      <c r="G13" s="1" t="s">
        <v>25</v>
      </c>
      <c r="H13" s="3">
        <v>100</v>
      </c>
      <c r="I13" s="4" t="s">
        <v>26</v>
      </c>
      <c r="J13" s="3">
        <v>1950</v>
      </c>
      <c r="K13" s="2" t="s">
        <v>29</v>
      </c>
      <c r="L13" s="2" t="s">
        <v>30</v>
      </c>
      <c r="M13" s="8">
        <v>0</v>
      </c>
      <c r="N13" s="8">
        <v>-997819</v>
      </c>
      <c r="O13" s="8">
        <v>0</v>
      </c>
      <c r="P13" s="8">
        <v>0</v>
      </c>
      <c r="Q13" s="10">
        <v>0</v>
      </c>
      <c r="R13" s="10">
        <v>-9</v>
      </c>
      <c r="S13" s="10">
        <v>0</v>
      </c>
      <c r="T13" s="10">
        <v>0</v>
      </c>
      <c r="U13" s="10">
        <v>0</v>
      </c>
      <c r="V13" s="10">
        <v>-9</v>
      </c>
    </row>
    <row r="14" spans="1:22" ht="101.5" x14ac:dyDescent="0.35">
      <c r="A14" s="2" t="s">
        <v>22</v>
      </c>
      <c r="B14" s="3">
        <v>2</v>
      </c>
      <c r="C14" s="3">
        <v>103</v>
      </c>
      <c r="D14" s="3">
        <v>100004500</v>
      </c>
      <c r="E14" s="1" t="s">
        <v>50</v>
      </c>
      <c r="F14" s="2" t="s">
        <v>51</v>
      </c>
      <c r="G14" s="1" t="s">
        <v>25</v>
      </c>
      <c r="H14" s="3">
        <v>100</v>
      </c>
      <c r="I14" s="4" t="s">
        <v>26</v>
      </c>
      <c r="J14" s="3">
        <v>1950</v>
      </c>
      <c r="K14" s="2" t="s">
        <v>29</v>
      </c>
      <c r="L14" s="2" t="s">
        <v>30</v>
      </c>
      <c r="M14" s="8">
        <v>0</v>
      </c>
      <c r="N14" s="8">
        <v>-2617090</v>
      </c>
      <c r="O14" s="8">
        <v>0</v>
      </c>
      <c r="P14" s="8">
        <v>0</v>
      </c>
      <c r="Q14" s="10">
        <v>0</v>
      </c>
      <c r="R14" s="10">
        <v>-23</v>
      </c>
      <c r="S14" s="10">
        <v>0</v>
      </c>
      <c r="T14" s="10">
        <v>0</v>
      </c>
      <c r="U14" s="10">
        <v>0</v>
      </c>
      <c r="V14" s="10">
        <v>-23</v>
      </c>
    </row>
    <row r="15" spans="1:22" ht="87" x14ac:dyDescent="0.35">
      <c r="A15" s="2" t="s">
        <v>22</v>
      </c>
      <c r="B15" s="3">
        <v>2</v>
      </c>
      <c r="C15" s="3">
        <v>848</v>
      </c>
      <c r="D15" s="3">
        <v>100004800</v>
      </c>
      <c r="E15" s="1" t="s">
        <v>52</v>
      </c>
      <c r="F15" s="2" t="s">
        <v>53</v>
      </c>
      <c r="G15" s="1" t="s">
        <v>33</v>
      </c>
      <c r="H15" s="3">
        <v>200</v>
      </c>
      <c r="I15" s="4" t="s">
        <v>43</v>
      </c>
      <c r="J15" s="3">
        <v>1550</v>
      </c>
      <c r="K15" s="2" t="s">
        <v>44</v>
      </c>
      <c r="L15" s="2" t="s">
        <v>45</v>
      </c>
      <c r="M15" s="8">
        <v>-2849044</v>
      </c>
      <c r="N15" s="8">
        <v>0</v>
      </c>
      <c r="O15" s="8">
        <v>0</v>
      </c>
      <c r="P15" s="8">
        <v>0</v>
      </c>
      <c r="Q15" s="10">
        <v>0</v>
      </c>
      <c r="R15" s="10">
        <v>0</v>
      </c>
      <c r="S15" s="10">
        <v>0</v>
      </c>
      <c r="T15" s="10">
        <v>0</v>
      </c>
      <c r="U15" s="10">
        <v>0</v>
      </c>
      <c r="V15" s="10">
        <v>0</v>
      </c>
    </row>
    <row r="16" spans="1:22" ht="58" x14ac:dyDescent="0.35">
      <c r="A16" s="2" t="s">
        <v>22</v>
      </c>
      <c r="B16" s="3">
        <v>2</v>
      </c>
      <c r="C16" s="3">
        <v>117</v>
      </c>
      <c r="D16" s="3">
        <v>100005000</v>
      </c>
      <c r="E16" s="1" t="s">
        <v>54</v>
      </c>
      <c r="F16" s="2" t="s">
        <v>55</v>
      </c>
      <c r="G16" s="1" t="s">
        <v>33</v>
      </c>
      <c r="H16" s="3">
        <v>200</v>
      </c>
      <c r="I16" s="4" t="s">
        <v>56</v>
      </c>
      <c r="J16" s="3">
        <v>1400</v>
      </c>
      <c r="K16" s="2" t="s">
        <v>57</v>
      </c>
      <c r="L16" s="2" t="s">
        <v>58</v>
      </c>
      <c r="M16" s="8">
        <v>0</v>
      </c>
      <c r="N16" s="8">
        <v>1500000</v>
      </c>
      <c r="O16" s="8">
        <v>0</v>
      </c>
      <c r="P16" s="8">
        <v>0</v>
      </c>
      <c r="Q16" s="10">
        <v>0</v>
      </c>
      <c r="R16" s="10">
        <v>0</v>
      </c>
      <c r="S16" s="10">
        <v>0</v>
      </c>
      <c r="T16" s="10">
        <v>0</v>
      </c>
      <c r="U16" s="10">
        <v>0</v>
      </c>
      <c r="V16" s="10">
        <v>0</v>
      </c>
    </row>
    <row r="17" spans="1:22" ht="87" x14ac:dyDescent="0.35">
      <c r="A17" s="2" t="s">
        <v>22</v>
      </c>
      <c r="B17" s="3">
        <v>2</v>
      </c>
      <c r="C17" s="3">
        <v>117</v>
      </c>
      <c r="D17" s="3">
        <v>100005000</v>
      </c>
      <c r="E17" s="1" t="s">
        <v>54</v>
      </c>
      <c r="F17" s="2" t="s">
        <v>55</v>
      </c>
      <c r="G17" s="1" t="s">
        <v>33</v>
      </c>
      <c r="H17" s="3">
        <v>200</v>
      </c>
      <c r="I17" s="4" t="s">
        <v>43</v>
      </c>
      <c r="J17" s="3">
        <v>1550</v>
      </c>
      <c r="K17" s="2" t="s">
        <v>44</v>
      </c>
      <c r="L17" s="2" t="s">
        <v>45</v>
      </c>
      <c r="M17" s="8">
        <v>-1500000</v>
      </c>
      <c r="N17" s="8">
        <v>-1500000</v>
      </c>
      <c r="O17" s="8">
        <v>0</v>
      </c>
      <c r="P17" s="8">
        <v>0</v>
      </c>
      <c r="Q17" s="10">
        <v>0</v>
      </c>
      <c r="R17" s="10">
        <v>0</v>
      </c>
      <c r="S17" s="10">
        <v>0</v>
      </c>
      <c r="T17" s="10">
        <v>0</v>
      </c>
      <c r="U17" s="10">
        <v>0</v>
      </c>
      <c r="V17" s="10">
        <v>0</v>
      </c>
    </row>
    <row r="18" spans="1:22" ht="87" x14ac:dyDescent="0.35">
      <c r="A18" s="2" t="s">
        <v>59</v>
      </c>
      <c r="B18" s="3">
        <v>3</v>
      </c>
      <c r="C18" s="3">
        <v>121</v>
      </c>
      <c r="D18" s="3">
        <v>100005200</v>
      </c>
      <c r="E18" s="1" t="s">
        <v>60</v>
      </c>
      <c r="F18" s="2" t="s">
        <v>61</v>
      </c>
      <c r="G18" s="1" t="s">
        <v>33</v>
      </c>
      <c r="H18" s="3">
        <v>200</v>
      </c>
      <c r="I18" s="4" t="s">
        <v>34</v>
      </c>
      <c r="J18" s="3">
        <v>1100</v>
      </c>
      <c r="K18" s="2" t="s">
        <v>62</v>
      </c>
      <c r="L18" s="2" t="s">
        <v>63</v>
      </c>
      <c r="M18" s="8">
        <v>0</v>
      </c>
      <c r="N18" s="8">
        <v>200000</v>
      </c>
      <c r="O18" s="8">
        <v>0</v>
      </c>
      <c r="P18" s="8">
        <v>0</v>
      </c>
      <c r="Q18" s="10">
        <v>0</v>
      </c>
      <c r="R18" s="10">
        <v>0</v>
      </c>
      <c r="S18" s="10">
        <v>0</v>
      </c>
      <c r="T18" s="10">
        <v>0</v>
      </c>
      <c r="U18" s="10">
        <v>0</v>
      </c>
      <c r="V18" s="10">
        <v>0</v>
      </c>
    </row>
    <row r="19" spans="1:22" ht="87" x14ac:dyDescent="0.35">
      <c r="A19" s="2" t="s">
        <v>59</v>
      </c>
      <c r="B19" s="3">
        <v>3</v>
      </c>
      <c r="C19" s="3">
        <v>141</v>
      </c>
      <c r="D19" s="3">
        <v>100005700</v>
      </c>
      <c r="E19" s="1" t="s">
        <v>64</v>
      </c>
      <c r="F19" s="2" t="s">
        <v>65</v>
      </c>
      <c r="G19" s="1" t="s">
        <v>33</v>
      </c>
      <c r="H19" s="3">
        <v>200</v>
      </c>
      <c r="I19" s="4" t="s">
        <v>66</v>
      </c>
      <c r="J19" s="3">
        <v>400</v>
      </c>
      <c r="K19" s="2" t="s">
        <v>67</v>
      </c>
      <c r="L19" s="2" t="s">
        <v>68</v>
      </c>
      <c r="M19" s="8">
        <v>0</v>
      </c>
      <c r="N19" s="8">
        <v>806898</v>
      </c>
      <c r="O19" s="8">
        <v>0</v>
      </c>
      <c r="P19" s="8">
        <v>0</v>
      </c>
      <c r="Q19" s="10">
        <v>0</v>
      </c>
      <c r="R19" s="10">
        <v>6</v>
      </c>
      <c r="S19" s="10">
        <v>0</v>
      </c>
      <c r="T19" s="10">
        <v>0</v>
      </c>
      <c r="U19" s="10">
        <v>0</v>
      </c>
      <c r="V19" s="10">
        <v>6</v>
      </c>
    </row>
    <row r="20" spans="1:22" ht="116" x14ac:dyDescent="0.35">
      <c r="A20" s="2" t="s">
        <v>59</v>
      </c>
      <c r="B20" s="3">
        <v>3</v>
      </c>
      <c r="C20" s="3">
        <v>141</v>
      </c>
      <c r="D20" s="3">
        <v>100005700</v>
      </c>
      <c r="E20" s="1" t="s">
        <v>64</v>
      </c>
      <c r="F20" s="2" t="s">
        <v>65</v>
      </c>
      <c r="G20" s="1" t="s">
        <v>33</v>
      </c>
      <c r="H20" s="3">
        <v>200</v>
      </c>
      <c r="I20" s="4" t="s">
        <v>66</v>
      </c>
      <c r="J20" s="3">
        <v>400</v>
      </c>
      <c r="K20" s="2" t="s">
        <v>69</v>
      </c>
      <c r="L20" s="2" t="s">
        <v>70</v>
      </c>
      <c r="M20" s="8">
        <v>0</v>
      </c>
      <c r="N20" s="8">
        <v>268000</v>
      </c>
      <c r="O20" s="8">
        <v>0</v>
      </c>
      <c r="P20" s="8">
        <v>0</v>
      </c>
      <c r="Q20" s="10">
        <v>0</v>
      </c>
      <c r="R20" s="10">
        <v>2</v>
      </c>
      <c r="S20" s="10">
        <v>0</v>
      </c>
      <c r="T20" s="10">
        <v>0</v>
      </c>
      <c r="U20" s="10">
        <v>0</v>
      </c>
      <c r="V20" s="10">
        <v>2</v>
      </c>
    </row>
    <row r="21" spans="1:22" ht="58" x14ac:dyDescent="0.35">
      <c r="A21" s="2" t="s">
        <v>59</v>
      </c>
      <c r="B21" s="3">
        <v>3</v>
      </c>
      <c r="C21" s="3">
        <v>166</v>
      </c>
      <c r="D21" s="3">
        <v>100006300</v>
      </c>
      <c r="E21" s="1" t="s">
        <v>71</v>
      </c>
      <c r="F21" s="2" t="s">
        <v>72</v>
      </c>
      <c r="G21" s="1" t="s">
        <v>33</v>
      </c>
      <c r="H21" s="3">
        <v>200</v>
      </c>
      <c r="I21" s="4" t="s">
        <v>34</v>
      </c>
      <c r="J21" s="3">
        <v>1100</v>
      </c>
      <c r="K21" s="2" t="s">
        <v>73</v>
      </c>
      <c r="L21" s="2" t="s">
        <v>74</v>
      </c>
      <c r="M21" s="8">
        <v>0</v>
      </c>
      <c r="N21" s="8">
        <v>25000</v>
      </c>
      <c r="O21" s="8">
        <v>0</v>
      </c>
      <c r="P21" s="8">
        <v>0</v>
      </c>
      <c r="Q21" s="10">
        <v>0</v>
      </c>
      <c r="R21" s="10">
        <v>0</v>
      </c>
      <c r="S21" s="10">
        <v>0</v>
      </c>
      <c r="T21" s="10">
        <v>0</v>
      </c>
      <c r="U21" s="10">
        <v>0</v>
      </c>
      <c r="V21" s="10">
        <v>0</v>
      </c>
    </row>
    <row r="22" spans="1:22" ht="101.5" x14ac:dyDescent="0.35">
      <c r="A22" s="2" t="s">
        <v>75</v>
      </c>
      <c r="B22" s="3">
        <v>4</v>
      </c>
      <c r="C22" s="3">
        <v>180</v>
      </c>
      <c r="D22" s="3">
        <v>100006600</v>
      </c>
      <c r="E22" s="1" t="s">
        <v>76</v>
      </c>
      <c r="F22" s="2" t="s">
        <v>77</v>
      </c>
      <c r="G22" s="1" t="s">
        <v>33</v>
      </c>
      <c r="H22" s="3">
        <v>200</v>
      </c>
      <c r="I22" s="4" t="s">
        <v>78</v>
      </c>
      <c r="J22" s="3">
        <v>1925</v>
      </c>
      <c r="K22" s="2" t="s">
        <v>79</v>
      </c>
      <c r="L22" s="2" t="s">
        <v>80</v>
      </c>
      <c r="M22" s="8">
        <v>0</v>
      </c>
      <c r="N22" s="8">
        <v>0</v>
      </c>
      <c r="O22" s="8">
        <v>0</v>
      </c>
      <c r="P22" s="8">
        <v>342000</v>
      </c>
      <c r="Q22" s="10">
        <v>0</v>
      </c>
      <c r="R22" s="10">
        <v>0</v>
      </c>
      <c r="S22" s="10">
        <v>0</v>
      </c>
      <c r="T22" s="10">
        <v>2</v>
      </c>
      <c r="U22" s="10">
        <v>0</v>
      </c>
      <c r="V22" s="10">
        <v>2</v>
      </c>
    </row>
    <row r="23" spans="1:22" ht="58" x14ac:dyDescent="0.35">
      <c r="A23" s="2" t="s">
        <v>75</v>
      </c>
      <c r="B23" s="3">
        <v>4</v>
      </c>
      <c r="C23" s="3">
        <v>157</v>
      </c>
      <c r="D23" s="3">
        <v>100006800</v>
      </c>
      <c r="E23" s="1" t="s">
        <v>81</v>
      </c>
      <c r="F23" s="2" t="s">
        <v>82</v>
      </c>
      <c r="G23" s="1" t="s">
        <v>33</v>
      </c>
      <c r="H23" s="3">
        <v>200</v>
      </c>
      <c r="I23" s="4" t="s">
        <v>83</v>
      </c>
      <c r="J23" s="3">
        <v>700</v>
      </c>
      <c r="K23" s="2" t="s">
        <v>84</v>
      </c>
      <c r="L23" s="2" t="s">
        <v>1013</v>
      </c>
      <c r="M23" s="8">
        <v>85657</v>
      </c>
      <c r="N23" s="8">
        <v>246767</v>
      </c>
      <c r="O23" s="8">
        <v>0</v>
      </c>
      <c r="P23" s="8">
        <v>0</v>
      </c>
      <c r="Q23" s="10">
        <v>0</v>
      </c>
      <c r="R23" s="10">
        <v>0</v>
      </c>
      <c r="S23" s="10">
        <v>0</v>
      </c>
      <c r="T23" s="10">
        <v>0</v>
      </c>
      <c r="U23" s="10">
        <v>0</v>
      </c>
      <c r="V23" s="10">
        <v>0</v>
      </c>
    </row>
    <row r="24" spans="1:22" ht="87" x14ac:dyDescent="0.35">
      <c r="A24" s="2" t="s">
        <v>75</v>
      </c>
      <c r="B24" s="3">
        <v>4</v>
      </c>
      <c r="C24" s="3">
        <v>157</v>
      </c>
      <c r="D24" s="3">
        <v>100006800</v>
      </c>
      <c r="E24" s="1" t="s">
        <v>81</v>
      </c>
      <c r="F24" s="2" t="s">
        <v>82</v>
      </c>
      <c r="G24" s="1" t="s">
        <v>33</v>
      </c>
      <c r="H24" s="3">
        <v>200</v>
      </c>
      <c r="I24" s="4" t="s">
        <v>85</v>
      </c>
      <c r="J24" s="3">
        <v>800</v>
      </c>
      <c r="K24" s="2" t="s">
        <v>86</v>
      </c>
      <c r="L24" s="2" t="s">
        <v>87</v>
      </c>
      <c r="M24" s="8">
        <v>651103</v>
      </c>
      <c r="N24" s="8">
        <v>836734</v>
      </c>
      <c r="O24" s="8">
        <v>0</v>
      </c>
      <c r="P24" s="8">
        <v>0</v>
      </c>
      <c r="Q24" s="10">
        <v>0</v>
      </c>
      <c r="R24" s="10">
        <v>1</v>
      </c>
      <c r="S24" s="10">
        <v>0</v>
      </c>
      <c r="T24" s="10">
        <v>0</v>
      </c>
      <c r="U24" s="10">
        <v>0</v>
      </c>
      <c r="V24" s="10">
        <v>1</v>
      </c>
    </row>
    <row r="25" spans="1:22" ht="159.5" x14ac:dyDescent="0.35">
      <c r="A25" s="2" t="s">
        <v>75</v>
      </c>
      <c r="B25" s="3">
        <v>4</v>
      </c>
      <c r="C25" s="3">
        <v>157</v>
      </c>
      <c r="D25" s="3">
        <v>100006800</v>
      </c>
      <c r="E25" s="1" t="s">
        <v>81</v>
      </c>
      <c r="F25" s="2" t="s">
        <v>82</v>
      </c>
      <c r="G25" s="1" t="s">
        <v>33</v>
      </c>
      <c r="H25" s="3">
        <v>200</v>
      </c>
      <c r="I25" s="4" t="s">
        <v>56</v>
      </c>
      <c r="J25" s="3">
        <v>1400</v>
      </c>
      <c r="K25" s="2" t="s">
        <v>88</v>
      </c>
      <c r="L25" s="2" t="s">
        <v>89</v>
      </c>
      <c r="M25" s="8">
        <v>0</v>
      </c>
      <c r="N25" s="8">
        <v>2625182</v>
      </c>
      <c r="O25" s="8">
        <v>0</v>
      </c>
      <c r="P25" s="8">
        <v>0</v>
      </c>
      <c r="Q25" s="10">
        <v>0</v>
      </c>
      <c r="R25" s="10">
        <v>0</v>
      </c>
      <c r="S25" s="10">
        <v>0</v>
      </c>
      <c r="T25" s="10">
        <v>0</v>
      </c>
      <c r="U25" s="10">
        <v>0</v>
      </c>
      <c r="V25" s="10">
        <v>0</v>
      </c>
    </row>
    <row r="26" spans="1:22" ht="101.5" x14ac:dyDescent="0.35">
      <c r="A26" s="2" t="s">
        <v>75</v>
      </c>
      <c r="B26" s="3">
        <v>4</v>
      </c>
      <c r="C26" s="3">
        <v>157</v>
      </c>
      <c r="D26" s="3">
        <v>100006800</v>
      </c>
      <c r="E26" s="1" t="s">
        <v>81</v>
      </c>
      <c r="F26" s="2" t="s">
        <v>82</v>
      </c>
      <c r="G26" s="1" t="s">
        <v>33</v>
      </c>
      <c r="H26" s="3">
        <v>200</v>
      </c>
      <c r="I26" s="4" t="s">
        <v>56</v>
      </c>
      <c r="J26" s="3">
        <v>1400</v>
      </c>
      <c r="K26" s="2" t="s">
        <v>90</v>
      </c>
      <c r="L26" s="2" t="s">
        <v>91</v>
      </c>
      <c r="M26" s="8">
        <v>0</v>
      </c>
      <c r="N26" s="8">
        <v>359715</v>
      </c>
      <c r="O26" s="8">
        <v>0</v>
      </c>
      <c r="P26" s="8">
        <v>0</v>
      </c>
      <c r="Q26" s="10">
        <v>0</v>
      </c>
      <c r="R26" s="10">
        <v>0</v>
      </c>
      <c r="S26" s="10">
        <v>0</v>
      </c>
      <c r="T26" s="10">
        <v>0</v>
      </c>
      <c r="U26" s="10">
        <v>0</v>
      </c>
      <c r="V26" s="10">
        <v>0</v>
      </c>
    </row>
    <row r="27" spans="1:22" ht="101.5" x14ac:dyDescent="0.35">
      <c r="A27" s="2" t="s">
        <v>75</v>
      </c>
      <c r="B27" s="3">
        <v>4</v>
      </c>
      <c r="C27" s="3">
        <v>157</v>
      </c>
      <c r="D27" s="3">
        <v>100006800</v>
      </c>
      <c r="E27" s="1" t="s">
        <v>81</v>
      </c>
      <c r="F27" s="2" t="s">
        <v>82</v>
      </c>
      <c r="G27" s="1" t="s">
        <v>33</v>
      </c>
      <c r="H27" s="3">
        <v>200</v>
      </c>
      <c r="I27" s="4" t="s">
        <v>56</v>
      </c>
      <c r="J27" s="3">
        <v>1400</v>
      </c>
      <c r="K27" s="2" t="s">
        <v>92</v>
      </c>
      <c r="L27" s="2" t="s">
        <v>93</v>
      </c>
      <c r="M27" s="8">
        <v>0</v>
      </c>
      <c r="N27" s="8">
        <v>1837167</v>
      </c>
      <c r="O27" s="8">
        <v>0</v>
      </c>
      <c r="P27" s="8">
        <v>0</v>
      </c>
      <c r="Q27" s="10">
        <v>0</v>
      </c>
      <c r="R27" s="10">
        <v>0</v>
      </c>
      <c r="S27" s="10">
        <v>0</v>
      </c>
      <c r="T27" s="10">
        <v>0</v>
      </c>
      <c r="U27" s="10">
        <v>0</v>
      </c>
      <c r="V27" s="10">
        <v>0</v>
      </c>
    </row>
    <row r="28" spans="1:22" ht="101.5" x14ac:dyDescent="0.35">
      <c r="A28" s="2" t="s">
        <v>75</v>
      </c>
      <c r="B28" s="3">
        <v>4</v>
      </c>
      <c r="C28" s="3">
        <v>157</v>
      </c>
      <c r="D28" s="3">
        <v>100006800</v>
      </c>
      <c r="E28" s="1" t="s">
        <v>81</v>
      </c>
      <c r="F28" s="2" t="s">
        <v>82</v>
      </c>
      <c r="G28" s="1" t="s">
        <v>33</v>
      </c>
      <c r="H28" s="3">
        <v>200</v>
      </c>
      <c r="I28" s="4" t="s">
        <v>56</v>
      </c>
      <c r="J28" s="3">
        <v>1400</v>
      </c>
      <c r="K28" s="2" t="s">
        <v>94</v>
      </c>
      <c r="L28" s="2" t="s">
        <v>95</v>
      </c>
      <c r="M28" s="8">
        <v>0</v>
      </c>
      <c r="N28" s="8">
        <v>358571</v>
      </c>
      <c r="O28" s="8">
        <v>0</v>
      </c>
      <c r="P28" s="8">
        <v>0</v>
      </c>
      <c r="Q28" s="10">
        <v>0</v>
      </c>
      <c r="R28" s="10">
        <v>0</v>
      </c>
      <c r="S28" s="10">
        <v>0</v>
      </c>
      <c r="T28" s="10">
        <v>0</v>
      </c>
      <c r="U28" s="10">
        <v>0</v>
      </c>
      <c r="V28" s="10">
        <v>0</v>
      </c>
    </row>
    <row r="29" spans="1:22" ht="101.5" x14ac:dyDescent="0.35">
      <c r="A29" s="2" t="s">
        <v>75</v>
      </c>
      <c r="B29" s="3">
        <v>4</v>
      </c>
      <c r="C29" s="3">
        <v>157</v>
      </c>
      <c r="D29" s="3">
        <v>100006800</v>
      </c>
      <c r="E29" s="1" t="s">
        <v>81</v>
      </c>
      <c r="F29" s="2" t="s">
        <v>82</v>
      </c>
      <c r="G29" s="1" t="s">
        <v>33</v>
      </c>
      <c r="H29" s="3">
        <v>200</v>
      </c>
      <c r="I29" s="4" t="s">
        <v>56</v>
      </c>
      <c r="J29" s="3">
        <v>1400</v>
      </c>
      <c r="K29" s="2" t="s">
        <v>96</v>
      </c>
      <c r="L29" s="2" t="s">
        <v>97</v>
      </c>
      <c r="M29" s="8">
        <v>0</v>
      </c>
      <c r="N29" s="8">
        <v>2330388</v>
      </c>
      <c r="O29" s="8">
        <v>0</v>
      </c>
      <c r="P29" s="8">
        <v>0</v>
      </c>
      <c r="Q29" s="10">
        <v>0</v>
      </c>
      <c r="R29" s="10">
        <v>0</v>
      </c>
      <c r="S29" s="10">
        <v>0</v>
      </c>
      <c r="T29" s="10">
        <v>0</v>
      </c>
      <c r="U29" s="10">
        <v>0</v>
      </c>
      <c r="V29" s="10">
        <v>0</v>
      </c>
    </row>
    <row r="30" spans="1:22" ht="116" x14ac:dyDescent="0.35">
      <c r="A30" s="2" t="s">
        <v>75</v>
      </c>
      <c r="B30" s="3">
        <v>4</v>
      </c>
      <c r="C30" s="3">
        <v>157</v>
      </c>
      <c r="D30" s="3">
        <v>100006800</v>
      </c>
      <c r="E30" s="1" t="s">
        <v>81</v>
      </c>
      <c r="F30" s="2" t="s">
        <v>82</v>
      </c>
      <c r="G30" s="1" t="s">
        <v>33</v>
      </c>
      <c r="H30" s="3">
        <v>200</v>
      </c>
      <c r="I30" s="4" t="s">
        <v>56</v>
      </c>
      <c r="J30" s="3">
        <v>1400</v>
      </c>
      <c r="K30" s="2" t="s">
        <v>98</v>
      </c>
      <c r="L30" s="2" t="s">
        <v>99</v>
      </c>
      <c r="M30" s="8">
        <v>0</v>
      </c>
      <c r="N30" s="8">
        <v>120725</v>
      </c>
      <c r="O30" s="8">
        <v>0</v>
      </c>
      <c r="P30" s="8">
        <v>0</v>
      </c>
      <c r="Q30" s="10">
        <v>0</v>
      </c>
      <c r="R30" s="10">
        <v>0</v>
      </c>
      <c r="S30" s="10">
        <v>0</v>
      </c>
      <c r="T30" s="10">
        <v>0</v>
      </c>
      <c r="U30" s="10">
        <v>0</v>
      </c>
      <c r="V30" s="10">
        <v>0</v>
      </c>
    </row>
    <row r="31" spans="1:22" ht="101.5" x14ac:dyDescent="0.35">
      <c r="A31" s="2" t="s">
        <v>75</v>
      </c>
      <c r="B31" s="3">
        <v>4</v>
      </c>
      <c r="C31" s="3">
        <v>157</v>
      </c>
      <c r="D31" s="3">
        <v>100006800</v>
      </c>
      <c r="E31" s="1" t="s">
        <v>81</v>
      </c>
      <c r="F31" s="2" t="s">
        <v>82</v>
      </c>
      <c r="G31" s="1" t="s">
        <v>33</v>
      </c>
      <c r="H31" s="3">
        <v>200</v>
      </c>
      <c r="I31" s="4" t="s">
        <v>56</v>
      </c>
      <c r="J31" s="3">
        <v>1400</v>
      </c>
      <c r="K31" s="2" t="s">
        <v>100</v>
      </c>
      <c r="L31" s="2" t="s">
        <v>101</v>
      </c>
      <c r="M31" s="8">
        <v>0</v>
      </c>
      <c r="N31" s="8">
        <v>1703254</v>
      </c>
      <c r="O31" s="8">
        <v>0</v>
      </c>
      <c r="P31" s="8">
        <v>0</v>
      </c>
      <c r="Q31" s="10">
        <v>0</v>
      </c>
      <c r="R31" s="10">
        <v>0</v>
      </c>
      <c r="S31" s="10">
        <v>0</v>
      </c>
      <c r="T31" s="10">
        <v>0</v>
      </c>
      <c r="U31" s="10">
        <v>0</v>
      </c>
      <c r="V31" s="10">
        <v>0</v>
      </c>
    </row>
    <row r="32" spans="1:22" ht="101.5" x14ac:dyDescent="0.35">
      <c r="A32" s="2" t="s">
        <v>75</v>
      </c>
      <c r="B32" s="3">
        <v>4</v>
      </c>
      <c r="C32" s="3">
        <v>157</v>
      </c>
      <c r="D32" s="3">
        <v>100006800</v>
      </c>
      <c r="E32" s="1" t="s">
        <v>81</v>
      </c>
      <c r="F32" s="2" t="s">
        <v>82</v>
      </c>
      <c r="G32" s="1" t="s">
        <v>33</v>
      </c>
      <c r="H32" s="3">
        <v>200</v>
      </c>
      <c r="I32" s="4" t="s">
        <v>56</v>
      </c>
      <c r="J32" s="3">
        <v>1400</v>
      </c>
      <c r="K32" s="2" t="s">
        <v>102</v>
      </c>
      <c r="L32" s="2" t="s">
        <v>103</v>
      </c>
      <c r="M32" s="8">
        <v>0</v>
      </c>
      <c r="N32" s="8">
        <v>1000000</v>
      </c>
      <c r="O32" s="8">
        <v>0</v>
      </c>
      <c r="P32" s="8">
        <v>0</v>
      </c>
      <c r="Q32" s="10">
        <v>0</v>
      </c>
      <c r="R32" s="10">
        <v>0</v>
      </c>
      <c r="S32" s="10">
        <v>0</v>
      </c>
      <c r="T32" s="10">
        <v>0</v>
      </c>
      <c r="U32" s="10">
        <v>0</v>
      </c>
      <c r="V32" s="10">
        <v>0</v>
      </c>
    </row>
    <row r="33" spans="1:22" ht="87" x14ac:dyDescent="0.35">
      <c r="A33" s="2" t="s">
        <v>75</v>
      </c>
      <c r="B33" s="3">
        <v>4</v>
      </c>
      <c r="C33" s="3">
        <v>157</v>
      </c>
      <c r="D33" s="3">
        <v>100006800</v>
      </c>
      <c r="E33" s="1" t="s">
        <v>81</v>
      </c>
      <c r="F33" s="2" t="s">
        <v>82</v>
      </c>
      <c r="G33" s="1" t="s">
        <v>33</v>
      </c>
      <c r="H33" s="3">
        <v>200</v>
      </c>
      <c r="I33" s="4" t="s">
        <v>43</v>
      </c>
      <c r="J33" s="3">
        <v>1550</v>
      </c>
      <c r="K33" s="2" t="s">
        <v>44</v>
      </c>
      <c r="L33" s="2" t="s">
        <v>45</v>
      </c>
      <c r="M33" s="8">
        <v>-10929053</v>
      </c>
      <c r="N33" s="8">
        <v>-12493747</v>
      </c>
      <c r="O33" s="8">
        <v>0</v>
      </c>
      <c r="P33" s="8">
        <v>0</v>
      </c>
      <c r="Q33" s="10">
        <v>0</v>
      </c>
      <c r="R33" s="10">
        <v>0</v>
      </c>
      <c r="S33" s="10">
        <v>0</v>
      </c>
      <c r="T33" s="10">
        <v>0</v>
      </c>
      <c r="U33" s="10">
        <v>0</v>
      </c>
      <c r="V33" s="10">
        <v>0</v>
      </c>
    </row>
    <row r="34" spans="1:22" ht="159.5" x14ac:dyDescent="0.35">
      <c r="A34" s="2" t="s">
        <v>75</v>
      </c>
      <c r="B34" s="3">
        <v>4</v>
      </c>
      <c r="C34" s="3">
        <v>194</v>
      </c>
      <c r="D34" s="3">
        <v>100007600</v>
      </c>
      <c r="E34" s="1" t="s">
        <v>104</v>
      </c>
      <c r="F34" s="2" t="s">
        <v>105</v>
      </c>
      <c r="G34" s="1" t="s">
        <v>33</v>
      </c>
      <c r="H34" s="3">
        <v>200</v>
      </c>
      <c r="I34" s="4" t="s">
        <v>83</v>
      </c>
      <c r="J34" s="3">
        <v>700</v>
      </c>
      <c r="K34" s="2" t="s">
        <v>106</v>
      </c>
      <c r="L34" s="2" t="s">
        <v>107</v>
      </c>
      <c r="M34" s="8">
        <v>0</v>
      </c>
      <c r="N34" s="8">
        <v>0</v>
      </c>
      <c r="O34" s="8">
        <v>0</v>
      </c>
      <c r="P34" s="8">
        <v>0</v>
      </c>
      <c r="Q34" s="10">
        <v>0</v>
      </c>
      <c r="R34" s="10">
        <v>0</v>
      </c>
      <c r="S34" s="10">
        <v>0</v>
      </c>
      <c r="T34" s="10">
        <v>0</v>
      </c>
      <c r="U34" s="10">
        <v>0</v>
      </c>
      <c r="V34" s="10">
        <v>0</v>
      </c>
    </row>
    <row r="35" spans="1:22" ht="116" x14ac:dyDescent="0.35">
      <c r="A35" s="2" t="s">
        <v>75</v>
      </c>
      <c r="B35" s="3">
        <v>4</v>
      </c>
      <c r="C35" s="3">
        <v>194</v>
      </c>
      <c r="D35" s="3">
        <v>100007600</v>
      </c>
      <c r="E35" s="1" t="s">
        <v>104</v>
      </c>
      <c r="F35" s="2" t="s">
        <v>105</v>
      </c>
      <c r="G35" s="1" t="s">
        <v>33</v>
      </c>
      <c r="H35" s="3">
        <v>200</v>
      </c>
      <c r="I35" s="4" t="s">
        <v>83</v>
      </c>
      <c r="J35" s="3">
        <v>700</v>
      </c>
      <c r="K35" s="2" t="s">
        <v>108</v>
      </c>
      <c r="L35" s="2" t="s">
        <v>109</v>
      </c>
      <c r="M35" s="8">
        <v>0</v>
      </c>
      <c r="N35" s="8">
        <v>0</v>
      </c>
      <c r="O35" s="8">
        <v>0</v>
      </c>
      <c r="P35" s="8">
        <v>705193</v>
      </c>
      <c r="Q35" s="10">
        <v>0</v>
      </c>
      <c r="R35" s="10">
        <v>0</v>
      </c>
      <c r="S35" s="10">
        <v>0</v>
      </c>
      <c r="T35" s="10">
        <v>0</v>
      </c>
      <c r="U35" s="10">
        <v>0</v>
      </c>
      <c r="V35" s="10">
        <v>0</v>
      </c>
    </row>
    <row r="36" spans="1:22" ht="101.5" x14ac:dyDescent="0.35">
      <c r="A36" s="2" t="s">
        <v>75</v>
      </c>
      <c r="B36" s="3">
        <v>4</v>
      </c>
      <c r="C36" s="3">
        <v>194</v>
      </c>
      <c r="D36" s="3">
        <v>100007600</v>
      </c>
      <c r="E36" s="1" t="s">
        <v>104</v>
      </c>
      <c r="F36" s="2" t="s">
        <v>105</v>
      </c>
      <c r="G36" s="1" t="s">
        <v>33</v>
      </c>
      <c r="H36" s="3">
        <v>200</v>
      </c>
      <c r="I36" s="4" t="s">
        <v>83</v>
      </c>
      <c r="J36" s="3">
        <v>700</v>
      </c>
      <c r="K36" s="2" t="s">
        <v>110</v>
      </c>
      <c r="L36" s="2" t="s">
        <v>111</v>
      </c>
      <c r="M36" s="8">
        <v>0</v>
      </c>
      <c r="N36" s="8">
        <v>0</v>
      </c>
      <c r="O36" s="8">
        <v>0</v>
      </c>
      <c r="P36" s="8">
        <v>1028948</v>
      </c>
      <c r="Q36" s="10">
        <v>0</v>
      </c>
      <c r="R36" s="10">
        <v>0</v>
      </c>
      <c r="S36" s="10">
        <v>0</v>
      </c>
      <c r="T36" s="10">
        <v>0</v>
      </c>
      <c r="U36" s="10">
        <v>0</v>
      </c>
      <c r="V36" s="10">
        <v>0</v>
      </c>
    </row>
    <row r="37" spans="1:22" ht="130.5" x14ac:dyDescent="0.35">
      <c r="A37" s="2" t="s">
        <v>75</v>
      </c>
      <c r="B37" s="3">
        <v>4</v>
      </c>
      <c r="C37" s="3">
        <v>194</v>
      </c>
      <c r="D37" s="3">
        <v>100007600</v>
      </c>
      <c r="E37" s="1" t="s">
        <v>104</v>
      </c>
      <c r="F37" s="2" t="s">
        <v>105</v>
      </c>
      <c r="G37" s="1" t="s">
        <v>33</v>
      </c>
      <c r="H37" s="3">
        <v>200</v>
      </c>
      <c r="I37" s="4" t="s">
        <v>78</v>
      </c>
      <c r="J37" s="3">
        <v>1925</v>
      </c>
      <c r="K37" s="2" t="s">
        <v>112</v>
      </c>
      <c r="L37" s="2" t="s">
        <v>113</v>
      </c>
      <c r="M37" s="8">
        <v>0</v>
      </c>
      <c r="N37" s="8">
        <v>0</v>
      </c>
      <c r="O37" s="8">
        <v>-2508908</v>
      </c>
      <c r="P37" s="8">
        <v>-3621153</v>
      </c>
      <c r="Q37" s="10">
        <v>0</v>
      </c>
      <c r="R37" s="10">
        <v>0</v>
      </c>
      <c r="S37" s="10">
        <v>0</v>
      </c>
      <c r="T37" s="10">
        <v>0</v>
      </c>
      <c r="U37" s="10">
        <v>0</v>
      </c>
      <c r="V37" s="10">
        <v>0</v>
      </c>
    </row>
    <row r="38" spans="1:22" ht="101.5" x14ac:dyDescent="0.35">
      <c r="A38" s="2" t="s">
        <v>75</v>
      </c>
      <c r="B38" s="3">
        <v>4</v>
      </c>
      <c r="C38" s="3">
        <v>129</v>
      </c>
      <c r="D38" s="3">
        <v>100008300</v>
      </c>
      <c r="E38" s="1" t="s">
        <v>114</v>
      </c>
      <c r="F38" s="2" t="s">
        <v>115</v>
      </c>
      <c r="G38" s="1" t="s">
        <v>33</v>
      </c>
      <c r="H38" s="3">
        <v>200</v>
      </c>
      <c r="I38" s="4" t="s">
        <v>85</v>
      </c>
      <c r="J38" s="3">
        <v>800</v>
      </c>
      <c r="K38" s="2" t="s">
        <v>116</v>
      </c>
      <c r="L38" s="2" t="s">
        <v>117</v>
      </c>
      <c r="M38" s="8">
        <v>0</v>
      </c>
      <c r="N38" s="8">
        <v>330357</v>
      </c>
      <c r="O38" s="8">
        <v>0</v>
      </c>
      <c r="P38" s="8">
        <v>0</v>
      </c>
      <c r="Q38" s="10">
        <v>0</v>
      </c>
      <c r="R38" s="10">
        <v>0</v>
      </c>
      <c r="S38" s="10">
        <v>0</v>
      </c>
      <c r="T38" s="10">
        <v>0</v>
      </c>
      <c r="U38" s="10">
        <v>0</v>
      </c>
      <c r="V38" s="10">
        <v>0</v>
      </c>
    </row>
    <row r="39" spans="1:22" ht="87" x14ac:dyDescent="0.35">
      <c r="A39" s="2" t="s">
        <v>75</v>
      </c>
      <c r="B39" s="3">
        <v>4</v>
      </c>
      <c r="C39" s="3">
        <v>129</v>
      </c>
      <c r="D39" s="3">
        <v>100008300</v>
      </c>
      <c r="E39" s="1" t="s">
        <v>114</v>
      </c>
      <c r="F39" s="2" t="s">
        <v>115</v>
      </c>
      <c r="G39" s="1" t="s">
        <v>33</v>
      </c>
      <c r="H39" s="3">
        <v>200</v>
      </c>
      <c r="I39" s="4" t="s">
        <v>85</v>
      </c>
      <c r="J39" s="3">
        <v>800</v>
      </c>
      <c r="K39" s="2" t="s">
        <v>1014</v>
      </c>
      <c r="L39" s="2" t="s">
        <v>118</v>
      </c>
      <c r="M39" s="8">
        <v>-450000</v>
      </c>
      <c r="N39" s="8">
        <v>850000</v>
      </c>
      <c r="O39" s="8">
        <v>0</v>
      </c>
      <c r="P39" s="8">
        <v>0</v>
      </c>
      <c r="Q39" s="10">
        <v>0</v>
      </c>
      <c r="R39" s="10">
        <v>0</v>
      </c>
      <c r="S39" s="10">
        <v>0</v>
      </c>
      <c r="T39" s="10">
        <v>0</v>
      </c>
      <c r="U39" s="10">
        <v>0</v>
      </c>
      <c r="V39" s="10">
        <v>0</v>
      </c>
    </row>
    <row r="40" spans="1:22" ht="87" x14ac:dyDescent="0.35">
      <c r="A40" s="2" t="s">
        <v>75</v>
      </c>
      <c r="B40" s="3">
        <v>4</v>
      </c>
      <c r="C40" s="3">
        <v>129</v>
      </c>
      <c r="D40" s="3">
        <v>100008300</v>
      </c>
      <c r="E40" s="1" t="s">
        <v>114</v>
      </c>
      <c r="F40" s="2" t="s">
        <v>115</v>
      </c>
      <c r="G40" s="1" t="s">
        <v>33</v>
      </c>
      <c r="H40" s="3">
        <v>200</v>
      </c>
      <c r="I40" s="4" t="s">
        <v>85</v>
      </c>
      <c r="J40" s="3">
        <v>800</v>
      </c>
      <c r="K40" s="2" t="s">
        <v>119</v>
      </c>
      <c r="L40" s="2" t="s">
        <v>120</v>
      </c>
      <c r="M40" s="8">
        <v>3067</v>
      </c>
      <c r="N40" s="8">
        <v>0</v>
      </c>
      <c r="O40" s="8">
        <v>0</v>
      </c>
      <c r="P40" s="8">
        <v>0</v>
      </c>
      <c r="Q40" s="10">
        <v>0</v>
      </c>
      <c r="R40" s="10">
        <v>0</v>
      </c>
      <c r="S40" s="10">
        <v>0</v>
      </c>
      <c r="T40" s="10">
        <v>0</v>
      </c>
      <c r="U40" s="10">
        <v>0</v>
      </c>
      <c r="V40" s="10">
        <v>0</v>
      </c>
    </row>
    <row r="41" spans="1:22" ht="58" x14ac:dyDescent="0.35">
      <c r="A41" s="2" t="s">
        <v>75</v>
      </c>
      <c r="B41" s="3">
        <v>4</v>
      </c>
      <c r="C41" s="3">
        <v>132</v>
      </c>
      <c r="D41" s="3">
        <v>100008600</v>
      </c>
      <c r="E41" s="1" t="s">
        <v>121</v>
      </c>
      <c r="F41" s="2" t="s">
        <v>122</v>
      </c>
      <c r="G41" s="1" t="s">
        <v>33</v>
      </c>
      <c r="H41" s="3">
        <v>200</v>
      </c>
      <c r="I41" s="4" t="s">
        <v>85</v>
      </c>
      <c r="J41" s="3">
        <v>800</v>
      </c>
      <c r="K41" s="2" t="s">
        <v>123</v>
      </c>
      <c r="L41" s="2" t="s">
        <v>124</v>
      </c>
      <c r="M41" s="8">
        <v>16735624</v>
      </c>
      <c r="N41" s="8">
        <v>0</v>
      </c>
      <c r="O41" s="8">
        <v>0</v>
      </c>
      <c r="P41" s="8">
        <v>0</v>
      </c>
      <c r="Q41" s="10">
        <v>0</v>
      </c>
      <c r="R41" s="10">
        <v>0</v>
      </c>
      <c r="S41" s="10">
        <v>0</v>
      </c>
      <c r="T41" s="10">
        <v>0</v>
      </c>
      <c r="U41" s="10">
        <v>0</v>
      </c>
      <c r="V41" s="10">
        <v>0</v>
      </c>
    </row>
    <row r="42" spans="1:22" ht="87" x14ac:dyDescent="0.35">
      <c r="A42" s="2" t="s">
        <v>75</v>
      </c>
      <c r="B42" s="3">
        <v>4</v>
      </c>
      <c r="C42" s="3">
        <v>132</v>
      </c>
      <c r="D42" s="3">
        <v>100008600</v>
      </c>
      <c r="E42" s="1" t="s">
        <v>121</v>
      </c>
      <c r="F42" s="2" t="s">
        <v>122</v>
      </c>
      <c r="G42" s="1" t="s">
        <v>33</v>
      </c>
      <c r="H42" s="3">
        <v>200</v>
      </c>
      <c r="I42" s="4" t="s">
        <v>43</v>
      </c>
      <c r="J42" s="3">
        <v>1550</v>
      </c>
      <c r="K42" s="2" t="s">
        <v>44</v>
      </c>
      <c r="L42" s="2" t="s">
        <v>45</v>
      </c>
      <c r="M42" s="8">
        <v>-2534575</v>
      </c>
      <c r="N42" s="8">
        <v>-2534575</v>
      </c>
      <c r="O42" s="8">
        <v>0</v>
      </c>
      <c r="P42" s="8">
        <v>0</v>
      </c>
      <c r="Q42" s="10">
        <v>0</v>
      </c>
      <c r="R42" s="10">
        <v>0</v>
      </c>
      <c r="S42" s="10">
        <v>0</v>
      </c>
      <c r="T42" s="10">
        <v>0</v>
      </c>
      <c r="U42" s="10">
        <v>0</v>
      </c>
      <c r="V42" s="10">
        <v>0</v>
      </c>
    </row>
    <row r="43" spans="1:22" ht="58" x14ac:dyDescent="0.35">
      <c r="A43" s="2" t="s">
        <v>75</v>
      </c>
      <c r="B43" s="3">
        <v>4</v>
      </c>
      <c r="C43" s="3">
        <v>132</v>
      </c>
      <c r="D43" s="3">
        <v>100008600</v>
      </c>
      <c r="E43" s="1" t="s">
        <v>121</v>
      </c>
      <c r="F43" s="2" t="s">
        <v>122</v>
      </c>
      <c r="G43" s="1" t="s">
        <v>33</v>
      </c>
      <c r="H43" s="3">
        <v>200</v>
      </c>
      <c r="I43" s="4" t="s">
        <v>125</v>
      </c>
      <c r="J43" s="3">
        <v>1850</v>
      </c>
      <c r="K43" s="2" t="s">
        <v>126</v>
      </c>
      <c r="L43" s="2" t="s">
        <v>127</v>
      </c>
      <c r="M43" s="8">
        <v>0</v>
      </c>
      <c r="N43" s="8">
        <v>0</v>
      </c>
      <c r="O43" s="8">
        <v>0</v>
      </c>
      <c r="P43" s="8">
        <v>0</v>
      </c>
      <c r="Q43" s="10">
        <v>1</v>
      </c>
      <c r="R43" s="10">
        <v>1</v>
      </c>
      <c r="S43" s="10">
        <v>0</v>
      </c>
      <c r="T43" s="10">
        <v>0</v>
      </c>
      <c r="U43" s="10">
        <v>1</v>
      </c>
      <c r="V43" s="10">
        <v>1</v>
      </c>
    </row>
    <row r="44" spans="1:22" ht="87" x14ac:dyDescent="0.35">
      <c r="A44" s="2" t="s">
        <v>75</v>
      </c>
      <c r="B44" s="3">
        <v>4</v>
      </c>
      <c r="C44" s="3">
        <v>136</v>
      </c>
      <c r="D44" s="3">
        <v>100008800</v>
      </c>
      <c r="E44" s="1" t="s">
        <v>128</v>
      </c>
      <c r="F44" s="2" t="s">
        <v>129</v>
      </c>
      <c r="G44" s="1" t="s">
        <v>33</v>
      </c>
      <c r="H44" s="3">
        <v>200</v>
      </c>
      <c r="I44" s="4" t="s">
        <v>66</v>
      </c>
      <c r="J44" s="3">
        <v>400</v>
      </c>
      <c r="K44" s="2" t="s">
        <v>130</v>
      </c>
      <c r="L44" s="2" t="s">
        <v>131</v>
      </c>
      <c r="M44" s="8">
        <v>0</v>
      </c>
      <c r="N44" s="8">
        <v>0</v>
      </c>
      <c r="O44" s="8">
        <v>0</v>
      </c>
      <c r="P44" s="8">
        <v>60406559</v>
      </c>
      <c r="Q44" s="10">
        <v>0</v>
      </c>
      <c r="R44" s="10">
        <v>0</v>
      </c>
      <c r="S44" s="10">
        <v>0</v>
      </c>
      <c r="T44" s="10">
        <v>0</v>
      </c>
      <c r="U44" s="10">
        <v>0</v>
      </c>
      <c r="V44" s="10">
        <v>0</v>
      </c>
    </row>
    <row r="45" spans="1:22" ht="145" x14ac:dyDescent="0.35">
      <c r="A45" s="2" t="s">
        <v>75</v>
      </c>
      <c r="B45" s="3">
        <v>4</v>
      </c>
      <c r="C45" s="3">
        <v>136</v>
      </c>
      <c r="D45" s="3">
        <v>100008800</v>
      </c>
      <c r="E45" s="1" t="s">
        <v>128</v>
      </c>
      <c r="F45" s="2" t="s">
        <v>129</v>
      </c>
      <c r="G45" s="1" t="s">
        <v>33</v>
      </c>
      <c r="H45" s="3">
        <v>200</v>
      </c>
      <c r="I45" s="4" t="s">
        <v>85</v>
      </c>
      <c r="J45" s="3">
        <v>800</v>
      </c>
      <c r="K45" s="2" t="s">
        <v>132</v>
      </c>
      <c r="L45" s="2" t="s">
        <v>133</v>
      </c>
      <c r="M45" s="8">
        <v>0</v>
      </c>
      <c r="N45" s="8">
        <v>0</v>
      </c>
      <c r="O45" s="8">
        <v>12404774</v>
      </c>
      <c r="P45" s="8">
        <v>617288</v>
      </c>
      <c r="Q45" s="10">
        <v>0</v>
      </c>
      <c r="R45" s="10">
        <v>0</v>
      </c>
      <c r="S45" s="10">
        <v>0</v>
      </c>
      <c r="T45" s="10">
        <v>0</v>
      </c>
      <c r="U45" s="10">
        <v>0</v>
      </c>
      <c r="V45" s="10">
        <v>0</v>
      </c>
    </row>
    <row r="46" spans="1:22" ht="87" x14ac:dyDescent="0.35">
      <c r="A46" s="2" t="s">
        <v>75</v>
      </c>
      <c r="B46" s="3">
        <v>4</v>
      </c>
      <c r="C46" s="3">
        <v>136</v>
      </c>
      <c r="D46" s="3">
        <v>100008800</v>
      </c>
      <c r="E46" s="1" t="s">
        <v>128</v>
      </c>
      <c r="F46" s="2" t="s">
        <v>129</v>
      </c>
      <c r="G46" s="1" t="s">
        <v>33</v>
      </c>
      <c r="H46" s="3">
        <v>200</v>
      </c>
      <c r="I46" s="4" t="s">
        <v>85</v>
      </c>
      <c r="J46" s="3">
        <v>800</v>
      </c>
      <c r="K46" s="2" t="s">
        <v>134</v>
      </c>
      <c r="L46" s="2" t="s">
        <v>135</v>
      </c>
      <c r="M46" s="8">
        <v>0</v>
      </c>
      <c r="N46" s="8">
        <v>0</v>
      </c>
      <c r="O46" s="8">
        <v>1050000</v>
      </c>
      <c r="P46" s="8">
        <v>900000</v>
      </c>
      <c r="Q46" s="10">
        <v>0</v>
      </c>
      <c r="R46" s="10">
        <v>0</v>
      </c>
      <c r="S46" s="10">
        <v>0</v>
      </c>
      <c r="T46" s="10">
        <v>0</v>
      </c>
      <c r="U46" s="10">
        <v>0</v>
      </c>
      <c r="V46" s="10">
        <v>0</v>
      </c>
    </row>
    <row r="47" spans="1:22" ht="101.5" x14ac:dyDescent="0.35">
      <c r="A47" s="2" t="s">
        <v>75</v>
      </c>
      <c r="B47" s="3">
        <v>4</v>
      </c>
      <c r="C47" s="3">
        <v>136</v>
      </c>
      <c r="D47" s="3">
        <v>100008800</v>
      </c>
      <c r="E47" s="1" t="s">
        <v>128</v>
      </c>
      <c r="F47" s="2" t="s">
        <v>129</v>
      </c>
      <c r="G47" s="1" t="s">
        <v>33</v>
      </c>
      <c r="H47" s="3">
        <v>200</v>
      </c>
      <c r="I47" s="4" t="s">
        <v>85</v>
      </c>
      <c r="J47" s="3">
        <v>800</v>
      </c>
      <c r="K47" s="2" t="s">
        <v>136</v>
      </c>
      <c r="L47" s="2" t="s">
        <v>137</v>
      </c>
      <c r="M47" s="8">
        <v>0</v>
      </c>
      <c r="N47" s="8">
        <v>0</v>
      </c>
      <c r="O47" s="8">
        <v>0</v>
      </c>
      <c r="P47" s="8">
        <v>140000</v>
      </c>
      <c r="Q47" s="10">
        <v>0</v>
      </c>
      <c r="R47" s="10">
        <v>0</v>
      </c>
      <c r="S47" s="10">
        <v>0</v>
      </c>
      <c r="T47" s="10">
        <v>1</v>
      </c>
      <c r="U47" s="10">
        <v>0</v>
      </c>
      <c r="V47" s="10">
        <v>1</v>
      </c>
    </row>
    <row r="48" spans="1:22" ht="87" x14ac:dyDescent="0.35">
      <c r="A48" s="2" t="s">
        <v>75</v>
      </c>
      <c r="B48" s="3">
        <v>4</v>
      </c>
      <c r="C48" s="3">
        <v>136</v>
      </c>
      <c r="D48" s="3">
        <v>100008800</v>
      </c>
      <c r="E48" s="1" t="s">
        <v>128</v>
      </c>
      <c r="F48" s="2" t="s">
        <v>129</v>
      </c>
      <c r="G48" s="1" t="s">
        <v>33</v>
      </c>
      <c r="H48" s="3">
        <v>200</v>
      </c>
      <c r="I48" s="4" t="s">
        <v>85</v>
      </c>
      <c r="J48" s="3">
        <v>800</v>
      </c>
      <c r="K48" s="2" t="s">
        <v>138</v>
      </c>
      <c r="L48" s="2" t="s">
        <v>139</v>
      </c>
      <c r="M48" s="8">
        <v>0</v>
      </c>
      <c r="N48" s="8">
        <v>0</v>
      </c>
      <c r="O48" s="8">
        <v>0</v>
      </c>
      <c r="P48" s="8">
        <v>275000</v>
      </c>
      <c r="Q48" s="10">
        <v>0</v>
      </c>
      <c r="R48" s="10">
        <v>0</v>
      </c>
      <c r="S48" s="10">
        <v>0</v>
      </c>
      <c r="T48" s="10">
        <v>2</v>
      </c>
      <c r="U48" s="10">
        <v>0</v>
      </c>
      <c r="V48" s="10">
        <v>2</v>
      </c>
    </row>
    <row r="49" spans="1:22" ht="159.5" x14ac:dyDescent="0.35">
      <c r="A49" s="2" t="s">
        <v>75</v>
      </c>
      <c r="B49" s="3">
        <v>4</v>
      </c>
      <c r="C49" s="3">
        <v>136</v>
      </c>
      <c r="D49" s="3">
        <v>100008800</v>
      </c>
      <c r="E49" s="1" t="s">
        <v>128</v>
      </c>
      <c r="F49" s="2" t="s">
        <v>129</v>
      </c>
      <c r="G49" s="1" t="s">
        <v>33</v>
      </c>
      <c r="H49" s="3">
        <v>200</v>
      </c>
      <c r="I49" s="4" t="s">
        <v>85</v>
      </c>
      <c r="J49" s="3">
        <v>800</v>
      </c>
      <c r="K49" s="2" t="s">
        <v>140</v>
      </c>
      <c r="L49" s="2" t="s">
        <v>141</v>
      </c>
      <c r="M49" s="8">
        <v>0</v>
      </c>
      <c r="N49" s="8">
        <v>0</v>
      </c>
      <c r="O49" s="8">
        <v>985000</v>
      </c>
      <c r="P49" s="8">
        <v>120000</v>
      </c>
      <c r="Q49" s="10">
        <v>0</v>
      </c>
      <c r="R49" s="10">
        <v>0</v>
      </c>
      <c r="S49" s="10">
        <v>0</v>
      </c>
      <c r="T49" s="10">
        <v>0</v>
      </c>
      <c r="U49" s="10">
        <v>0</v>
      </c>
      <c r="V49" s="10">
        <v>0</v>
      </c>
    </row>
    <row r="50" spans="1:22" ht="101.5" x14ac:dyDescent="0.35">
      <c r="A50" s="2" t="s">
        <v>75</v>
      </c>
      <c r="B50" s="3">
        <v>4</v>
      </c>
      <c r="C50" s="3">
        <v>136</v>
      </c>
      <c r="D50" s="3">
        <v>100008800</v>
      </c>
      <c r="E50" s="1" t="s">
        <v>128</v>
      </c>
      <c r="F50" s="2" t="s">
        <v>129</v>
      </c>
      <c r="G50" s="1" t="s">
        <v>33</v>
      </c>
      <c r="H50" s="3">
        <v>200</v>
      </c>
      <c r="I50" s="4" t="s">
        <v>85</v>
      </c>
      <c r="J50" s="3">
        <v>800</v>
      </c>
      <c r="K50" s="2" t="s">
        <v>142</v>
      </c>
      <c r="L50" s="2" t="s">
        <v>143</v>
      </c>
      <c r="M50" s="8">
        <v>0</v>
      </c>
      <c r="N50" s="8">
        <v>0</v>
      </c>
      <c r="O50" s="8">
        <v>0</v>
      </c>
      <c r="P50" s="8">
        <v>595000</v>
      </c>
      <c r="Q50" s="10">
        <v>0</v>
      </c>
      <c r="R50" s="10">
        <v>0</v>
      </c>
      <c r="S50" s="10">
        <v>0</v>
      </c>
      <c r="T50" s="10">
        <v>0</v>
      </c>
      <c r="U50" s="10">
        <v>0</v>
      </c>
      <c r="V50" s="10">
        <v>0</v>
      </c>
    </row>
    <row r="51" spans="1:22" ht="116" x14ac:dyDescent="0.35">
      <c r="A51" s="2" t="s">
        <v>75</v>
      </c>
      <c r="B51" s="3">
        <v>4</v>
      </c>
      <c r="C51" s="3">
        <v>136</v>
      </c>
      <c r="D51" s="3">
        <v>100008800</v>
      </c>
      <c r="E51" s="1" t="s">
        <v>128</v>
      </c>
      <c r="F51" s="2" t="s">
        <v>129</v>
      </c>
      <c r="G51" s="1" t="s">
        <v>33</v>
      </c>
      <c r="H51" s="3">
        <v>200</v>
      </c>
      <c r="I51" s="4" t="s">
        <v>85</v>
      </c>
      <c r="J51" s="3">
        <v>800</v>
      </c>
      <c r="K51" s="2" t="s">
        <v>144</v>
      </c>
      <c r="L51" s="2" t="s">
        <v>145</v>
      </c>
      <c r="M51" s="8">
        <v>0</v>
      </c>
      <c r="N51" s="8">
        <v>0</v>
      </c>
      <c r="O51" s="8">
        <v>35000</v>
      </c>
      <c r="P51" s="8">
        <v>75000</v>
      </c>
      <c r="Q51" s="10">
        <v>0</v>
      </c>
      <c r="R51" s="10">
        <v>0</v>
      </c>
      <c r="S51" s="10">
        <v>0</v>
      </c>
      <c r="T51" s="10">
        <v>0</v>
      </c>
      <c r="U51" s="10">
        <v>0</v>
      </c>
      <c r="V51" s="10">
        <v>0</v>
      </c>
    </row>
    <row r="52" spans="1:22" ht="116" x14ac:dyDescent="0.35">
      <c r="A52" s="2" t="s">
        <v>75</v>
      </c>
      <c r="B52" s="3">
        <v>4</v>
      </c>
      <c r="C52" s="3">
        <v>136</v>
      </c>
      <c r="D52" s="3">
        <v>100008800</v>
      </c>
      <c r="E52" s="1" t="s">
        <v>128</v>
      </c>
      <c r="F52" s="2" t="s">
        <v>129</v>
      </c>
      <c r="G52" s="1" t="s">
        <v>33</v>
      </c>
      <c r="H52" s="3">
        <v>200</v>
      </c>
      <c r="I52" s="4" t="s">
        <v>85</v>
      </c>
      <c r="J52" s="3">
        <v>800</v>
      </c>
      <c r="K52" s="2" t="s">
        <v>146</v>
      </c>
      <c r="L52" s="2" t="s">
        <v>147</v>
      </c>
      <c r="M52" s="8">
        <v>0</v>
      </c>
      <c r="N52" s="8">
        <v>0</v>
      </c>
      <c r="O52" s="8">
        <v>236378</v>
      </c>
      <c r="P52" s="8">
        <v>472755</v>
      </c>
      <c r="Q52" s="10">
        <v>0</v>
      </c>
      <c r="R52" s="10">
        <v>0</v>
      </c>
      <c r="S52" s="10">
        <v>0</v>
      </c>
      <c r="T52" s="10">
        <v>0</v>
      </c>
      <c r="U52" s="10">
        <v>0</v>
      </c>
      <c r="V52" s="10">
        <v>0</v>
      </c>
    </row>
    <row r="53" spans="1:22" ht="87" x14ac:dyDescent="0.35">
      <c r="A53" s="2" t="s">
        <v>148</v>
      </c>
      <c r="B53" s="3">
        <v>5</v>
      </c>
      <c r="C53" s="3">
        <v>301</v>
      </c>
      <c r="D53" s="3">
        <v>100009500</v>
      </c>
      <c r="E53" s="1" t="s">
        <v>149</v>
      </c>
      <c r="F53" s="2" t="s">
        <v>150</v>
      </c>
      <c r="G53" s="1" t="s">
        <v>25</v>
      </c>
      <c r="H53" s="3">
        <v>100</v>
      </c>
      <c r="I53" s="4" t="s">
        <v>26</v>
      </c>
      <c r="J53" s="3">
        <v>1950</v>
      </c>
      <c r="K53" s="2" t="s">
        <v>151</v>
      </c>
      <c r="L53" s="2" t="s">
        <v>152</v>
      </c>
      <c r="M53" s="8">
        <v>0</v>
      </c>
      <c r="N53" s="8">
        <v>0</v>
      </c>
      <c r="O53" s="8">
        <v>0</v>
      </c>
      <c r="P53" s="8">
        <v>0</v>
      </c>
      <c r="Q53" s="10">
        <v>0</v>
      </c>
      <c r="R53" s="10">
        <v>-0.01</v>
      </c>
      <c r="S53" s="10">
        <v>0</v>
      </c>
      <c r="T53" s="10">
        <v>0.01</v>
      </c>
      <c r="U53" s="10">
        <v>0</v>
      </c>
      <c r="V53" s="10">
        <v>0</v>
      </c>
    </row>
    <row r="54" spans="1:22" ht="101.5" x14ac:dyDescent="0.35">
      <c r="A54" s="2" t="s">
        <v>148</v>
      </c>
      <c r="B54" s="3">
        <v>5</v>
      </c>
      <c r="C54" s="3">
        <v>301</v>
      </c>
      <c r="D54" s="3">
        <v>100009500</v>
      </c>
      <c r="E54" s="1" t="s">
        <v>149</v>
      </c>
      <c r="F54" s="2" t="s">
        <v>150</v>
      </c>
      <c r="G54" s="1" t="s">
        <v>33</v>
      </c>
      <c r="H54" s="3">
        <v>200</v>
      </c>
      <c r="I54" s="4" t="s">
        <v>83</v>
      </c>
      <c r="J54" s="3">
        <v>700</v>
      </c>
      <c r="K54" s="2" t="s">
        <v>153</v>
      </c>
      <c r="L54" s="2" t="s">
        <v>154</v>
      </c>
      <c r="M54" s="8">
        <v>0</v>
      </c>
      <c r="N54" s="8">
        <v>-769837</v>
      </c>
      <c r="O54" s="8">
        <v>0</v>
      </c>
      <c r="P54" s="8">
        <v>0</v>
      </c>
      <c r="Q54" s="10">
        <v>0</v>
      </c>
      <c r="R54" s="10">
        <v>0</v>
      </c>
      <c r="S54" s="10">
        <v>0</v>
      </c>
      <c r="T54" s="10">
        <v>0</v>
      </c>
      <c r="U54" s="10">
        <v>0</v>
      </c>
      <c r="V54" s="10">
        <v>0</v>
      </c>
    </row>
    <row r="55" spans="1:22" ht="174" x14ac:dyDescent="0.35">
      <c r="A55" s="2" t="s">
        <v>148</v>
      </c>
      <c r="B55" s="3">
        <v>5</v>
      </c>
      <c r="C55" s="3">
        <v>301</v>
      </c>
      <c r="D55" s="3">
        <v>100009500</v>
      </c>
      <c r="E55" s="1" t="s">
        <v>149</v>
      </c>
      <c r="F55" s="2" t="s">
        <v>150</v>
      </c>
      <c r="G55" s="1" t="s">
        <v>33</v>
      </c>
      <c r="H55" s="3">
        <v>200</v>
      </c>
      <c r="I55" s="4" t="s">
        <v>34</v>
      </c>
      <c r="J55" s="3">
        <v>1100</v>
      </c>
      <c r="K55" s="2" t="s">
        <v>155</v>
      </c>
      <c r="L55" s="2" t="s">
        <v>1015</v>
      </c>
      <c r="M55" s="8">
        <v>0</v>
      </c>
      <c r="N55" s="8">
        <v>600000</v>
      </c>
      <c r="O55" s="8">
        <v>0</v>
      </c>
      <c r="P55" s="8">
        <v>0</v>
      </c>
      <c r="Q55" s="10">
        <v>0</v>
      </c>
      <c r="R55" s="10">
        <v>0</v>
      </c>
      <c r="S55" s="10">
        <v>0</v>
      </c>
      <c r="T55" s="10">
        <v>0</v>
      </c>
      <c r="U55" s="10">
        <v>0</v>
      </c>
      <c r="V55" s="10">
        <v>0</v>
      </c>
    </row>
    <row r="56" spans="1:22" ht="72.5" x14ac:dyDescent="0.35">
      <c r="A56" s="2" t="s">
        <v>148</v>
      </c>
      <c r="B56" s="3">
        <v>5</v>
      </c>
      <c r="C56" s="3">
        <v>301</v>
      </c>
      <c r="D56" s="3">
        <v>100009500</v>
      </c>
      <c r="E56" s="1" t="s">
        <v>149</v>
      </c>
      <c r="F56" s="2" t="s">
        <v>150</v>
      </c>
      <c r="G56" s="1" t="s">
        <v>33</v>
      </c>
      <c r="H56" s="3">
        <v>200</v>
      </c>
      <c r="I56" s="4" t="s">
        <v>56</v>
      </c>
      <c r="J56" s="3">
        <v>1400</v>
      </c>
      <c r="K56" s="2" t="s">
        <v>156</v>
      </c>
      <c r="L56" s="2" t="s">
        <v>157</v>
      </c>
      <c r="M56" s="8">
        <v>0</v>
      </c>
      <c r="N56" s="8">
        <v>276636</v>
      </c>
      <c r="O56" s="8">
        <v>0</v>
      </c>
      <c r="P56" s="8">
        <v>0</v>
      </c>
      <c r="Q56" s="10">
        <v>0</v>
      </c>
      <c r="R56" s="10">
        <v>3</v>
      </c>
      <c r="S56" s="10">
        <v>0</v>
      </c>
      <c r="T56" s="10">
        <v>0</v>
      </c>
      <c r="U56" s="10">
        <v>0</v>
      </c>
      <c r="V56" s="10">
        <v>3</v>
      </c>
    </row>
    <row r="57" spans="1:22" ht="101.5" x14ac:dyDescent="0.35">
      <c r="A57" s="2" t="s">
        <v>148</v>
      </c>
      <c r="B57" s="3">
        <v>5</v>
      </c>
      <c r="C57" s="3">
        <v>301</v>
      </c>
      <c r="D57" s="3">
        <v>100009500</v>
      </c>
      <c r="E57" s="1" t="s">
        <v>149</v>
      </c>
      <c r="F57" s="2" t="s">
        <v>150</v>
      </c>
      <c r="G57" s="1" t="s">
        <v>33</v>
      </c>
      <c r="H57" s="3">
        <v>200</v>
      </c>
      <c r="I57" s="4" t="s">
        <v>56</v>
      </c>
      <c r="J57" s="3">
        <v>1400</v>
      </c>
      <c r="K57" s="2" t="s">
        <v>158</v>
      </c>
      <c r="L57" s="2" t="s">
        <v>159</v>
      </c>
      <c r="M57" s="8">
        <v>0</v>
      </c>
      <c r="N57" s="8">
        <v>245698</v>
      </c>
      <c r="O57" s="8">
        <v>0</v>
      </c>
      <c r="P57" s="8">
        <v>0</v>
      </c>
      <c r="Q57" s="10">
        <v>0</v>
      </c>
      <c r="R57" s="10">
        <v>2</v>
      </c>
      <c r="S57" s="10">
        <v>0</v>
      </c>
      <c r="T57" s="10">
        <v>0</v>
      </c>
      <c r="U57" s="10">
        <v>0</v>
      </c>
      <c r="V57" s="10">
        <v>2</v>
      </c>
    </row>
    <row r="58" spans="1:22" ht="87" x14ac:dyDescent="0.35">
      <c r="A58" s="2" t="s">
        <v>148</v>
      </c>
      <c r="B58" s="3">
        <v>5</v>
      </c>
      <c r="C58" s="3">
        <v>301</v>
      </c>
      <c r="D58" s="3">
        <v>100009500</v>
      </c>
      <c r="E58" s="1" t="s">
        <v>149</v>
      </c>
      <c r="F58" s="2" t="s">
        <v>150</v>
      </c>
      <c r="G58" s="1" t="s">
        <v>33</v>
      </c>
      <c r="H58" s="3">
        <v>200</v>
      </c>
      <c r="I58" s="4" t="s">
        <v>43</v>
      </c>
      <c r="J58" s="3">
        <v>1550</v>
      </c>
      <c r="K58" s="2" t="s">
        <v>44</v>
      </c>
      <c r="L58" s="2" t="s">
        <v>45</v>
      </c>
      <c r="M58" s="8">
        <v>-757222</v>
      </c>
      <c r="N58" s="8">
        <v>-441722</v>
      </c>
      <c r="O58" s="8">
        <v>0</v>
      </c>
      <c r="P58" s="8">
        <v>0</v>
      </c>
      <c r="Q58" s="10">
        <v>0</v>
      </c>
      <c r="R58" s="10">
        <v>0</v>
      </c>
      <c r="S58" s="10">
        <v>0</v>
      </c>
      <c r="T58" s="10">
        <v>0</v>
      </c>
      <c r="U58" s="10">
        <v>0</v>
      </c>
      <c r="V58" s="10">
        <v>0</v>
      </c>
    </row>
    <row r="59" spans="1:22" ht="87" x14ac:dyDescent="0.35">
      <c r="A59" s="2" t="s">
        <v>148</v>
      </c>
      <c r="B59" s="3">
        <v>5</v>
      </c>
      <c r="C59" s="3">
        <v>411</v>
      </c>
      <c r="D59" s="3">
        <v>100010700</v>
      </c>
      <c r="E59" s="1" t="s">
        <v>160</v>
      </c>
      <c r="F59" s="2" t="s">
        <v>161</v>
      </c>
      <c r="G59" s="1" t="s">
        <v>25</v>
      </c>
      <c r="H59" s="3">
        <v>100</v>
      </c>
      <c r="I59" s="4" t="s">
        <v>26</v>
      </c>
      <c r="J59" s="3">
        <v>1950</v>
      </c>
      <c r="K59" s="2" t="s">
        <v>162</v>
      </c>
      <c r="L59" s="2" t="s">
        <v>163</v>
      </c>
      <c r="M59" s="8">
        <v>0</v>
      </c>
      <c r="N59" s="8">
        <v>0</v>
      </c>
      <c r="O59" s="8">
        <v>0</v>
      </c>
      <c r="P59" s="8">
        <v>0</v>
      </c>
      <c r="Q59" s="10">
        <v>0</v>
      </c>
      <c r="R59" s="10">
        <v>0</v>
      </c>
      <c r="S59" s="10">
        <v>0</v>
      </c>
      <c r="T59" s="10">
        <v>0</v>
      </c>
      <c r="U59" s="10">
        <v>0</v>
      </c>
      <c r="V59" s="10">
        <v>0</v>
      </c>
    </row>
    <row r="60" spans="1:22" ht="130.5" x14ac:dyDescent="0.35">
      <c r="A60" s="2" t="s">
        <v>148</v>
      </c>
      <c r="B60" s="3">
        <v>5</v>
      </c>
      <c r="C60" s="3">
        <v>411</v>
      </c>
      <c r="D60" s="3">
        <v>100010700</v>
      </c>
      <c r="E60" s="1" t="s">
        <v>160</v>
      </c>
      <c r="F60" s="2" t="s">
        <v>161</v>
      </c>
      <c r="G60" s="1" t="s">
        <v>33</v>
      </c>
      <c r="H60" s="3">
        <v>200</v>
      </c>
      <c r="I60" s="4" t="s">
        <v>34</v>
      </c>
      <c r="J60" s="3">
        <v>1100</v>
      </c>
      <c r="K60" s="2" t="s">
        <v>164</v>
      </c>
      <c r="L60" s="2" t="s">
        <v>165</v>
      </c>
      <c r="M60" s="8">
        <v>0</v>
      </c>
      <c r="N60" s="8">
        <v>316146</v>
      </c>
      <c r="O60" s="8">
        <v>0</v>
      </c>
      <c r="P60" s="8">
        <v>0</v>
      </c>
      <c r="Q60" s="10">
        <v>0</v>
      </c>
      <c r="R60" s="10">
        <v>0</v>
      </c>
      <c r="S60" s="10">
        <v>0</v>
      </c>
      <c r="T60" s="10">
        <v>0</v>
      </c>
      <c r="U60" s="10">
        <v>0</v>
      </c>
      <c r="V60" s="10">
        <v>0</v>
      </c>
    </row>
    <row r="61" spans="1:22" ht="101.5" x14ac:dyDescent="0.35">
      <c r="A61" s="2" t="s">
        <v>148</v>
      </c>
      <c r="B61" s="3">
        <v>5</v>
      </c>
      <c r="C61" s="3">
        <v>411</v>
      </c>
      <c r="D61" s="3">
        <v>100010700</v>
      </c>
      <c r="E61" s="1" t="s">
        <v>160</v>
      </c>
      <c r="F61" s="2" t="s">
        <v>161</v>
      </c>
      <c r="G61" s="1" t="s">
        <v>33</v>
      </c>
      <c r="H61" s="3">
        <v>200</v>
      </c>
      <c r="I61" s="4" t="s">
        <v>34</v>
      </c>
      <c r="J61" s="3">
        <v>1100</v>
      </c>
      <c r="K61" s="2" t="s">
        <v>166</v>
      </c>
      <c r="L61" s="2" t="s">
        <v>1016</v>
      </c>
      <c r="M61" s="8">
        <v>0</v>
      </c>
      <c r="N61" s="8">
        <v>290000</v>
      </c>
      <c r="O61" s="8">
        <v>0</v>
      </c>
      <c r="P61" s="8">
        <v>0</v>
      </c>
      <c r="Q61" s="10">
        <v>0</v>
      </c>
      <c r="R61" s="10">
        <v>0</v>
      </c>
      <c r="S61" s="10">
        <v>0</v>
      </c>
      <c r="T61" s="10">
        <v>0</v>
      </c>
      <c r="U61" s="10">
        <v>0</v>
      </c>
      <c r="V61" s="10">
        <v>0</v>
      </c>
    </row>
    <row r="62" spans="1:22" ht="174" x14ac:dyDescent="0.35">
      <c r="A62" s="2" t="s">
        <v>148</v>
      </c>
      <c r="B62" s="3">
        <v>5</v>
      </c>
      <c r="C62" s="3">
        <v>411</v>
      </c>
      <c r="D62" s="3">
        <v>100010700</v>
      </c>
      <c r="E62" s="1" t="s">
        <v>160</v>
      </c>
      <c r="F62" s="2" t="s">
        <v>161</v>
      </c>
      <c r="G62" s="1" t="s">
        <v>33</v>
      </c>
      <c r="H62" s="3">
        <v>200</v>
      </c>
      <c r="I62" s="4" t="s">
        <v>56</v>
      </c>
      <c r="J62" s="3">
        <v>1400</v>
      </c>
      <c r="K62" s="2" t="s">
        <v>167</v>
      </c>
      <c r="L62" s="2" t="s">
        <v>168</v>
      </c>
      <c r="M62" s="8">
        <v>0</v>
      </c>
      <c r="N62" s="8">
        <v>521842</v>
      </c>
      <c r="O62" s="8">
        <v>0</v>
      </c>
      <c r="P62" s="8">
        <v>0</v>
      </c>
      <c r="Q62" s="10">
        <v>0</v>
      </c>
      <c r="R62" s="10">
        <v>0</v>
      </c>
      <c r="S62" s="10">
        <v>0</v>
      </c>
      <c r="T62" s="10">
        <v>0</v>
      </c>
      <c r="U62" s="10">
        <v>0</v>
      </c>
      <c r="V62" s="10">
        <v>0</v>
      </c>
    </row>
    <row r="63" spans="1:22" ht="116" x14ac:dyDescent="0.35">
      <c r="A63" s="2" t="s">
        <v>148</v>
      </c>
      <c r="B63" s="3">
        <v>5</v>
      </c>
      <c r="C63" s="3">
        <v>411</v>
      </c>
      <c r="D63" s="3">
        <v>100010700</v>
      </c>
      <c r="E63" s="1" t="s">
        <v>160</v>
      </c>
      <c r="F63" s="2" t="s">
        <v>161</v>
      </c>
      <c r="G63" s="1" t="s">
        <v>33</v>
      </c>
      <c r="H63" s="3">
        <v>200</v>
      </c>
      <c r="I63" s="4" t="s">
        <v>56</v>
      </c>
      <c r="J63" s="3">
        <v>1400</v>
      </c>
      <c r="K63" s="2" t="s">
        <v>169</v>
      </c>
      <c r="L63" s="2" t="s">
        <v>170</v>
      </c>
      <c r="M63" s="8">
        <v>0</v>
      </c>
      <c r="N63" s="8">
        <v>478815</v>
      </c>
      <c r="O63" s="8">
        <v>0</v>
      </c>
      <c r="P63" s="8">
        <v>0</v>
      </c>
      <c r="Q63" s="10">
        <v>0</v>
      </c>
      <c r="R63" s="10">
        <v>0</v>
      </c>
      <c r="S63" s="10">
        <v>0</v>
      </c>
      <c r="T63" s="10">
        <v>0</v>
      </c>
      <c r="U63" s="10">
        <v>0</v>
      </c>
      <c r="V63" s="10">
        <v>0</v>
      </c>
    </row>
    <row r="64" spans="1:22" ht="87" x14ac:dyDescent="0.35">
      <c r="A64" s="2" t="s">
        <v>148</v>
      </c>
      <c r="B64" s="3">
        <v>5</v>
      </c>
      <c r="C64" s="3">
        <v>411</v>
      </c>
      <c r="D64" s="3">
        <v>100010700</v>
      </c>
      <c r="E64" s="1" t="s">
        <v>160</v>
      </c>
      <c r="F64" s="2" t="s">
        <v>161</v>
      </c>
      <c r="G64" s="1" t="s">
        <v>33</v>
      </c>
      <c r="H64" s="3">
        <v>200</v>
      </c>
      <c r="I64" s="4" t="s">
        <v>43</v>
      </c>
      <c r="J64" s="3">
        <v>1550</v>
      </c>
      <c r="K64" s="2" t="s">
        <v>44</v>
      </c>
      <c r="L64" s="2" t="s">
        <v>45</v>
      </c>
      <c r="M64" s="8">
        <v>-683154</v>
      </c>
      <c r="N64" s="8">
        <v>-1006746</v>
      </c>
      <c r="O64" s="8">
        <v>0</v>
      </c>
      <c r="P64" s="8">
        <v>0</v>
      </c>
      <c r="Q64" s="10">
        <v>0</v>
      </c>
      <c r="R64" s="10">
        <v>0</v>
      </c>
      <c r="S64" s="10">
        <v>0</v>
      </c>
      <c r="T64" s="10">
        <v>0</v>
      </c>
      <c r="U64" s="10">
        <v>0</v>
      </c>
      <c r="V64" s="10">
        <v>0</v>
      </c>
    </row>
    <row r="65" spans="1:22" ht="87" x14ac:dyDescent="0.35">
      <c r="A65" s="2" t="s">
        <v>171</v>
      </c>
      <c r="B65" s="3">
        <v>6</v>
      </c>
      <c r="C65" s="3">
        <v>312</v>
      </c>
      <c r="D65" s="3">
        <v>100011200</v>
      </c>
      <c r="E65" s="1" t="s">
        <v>172</v>
      </c>
      <c r="F65" s="2" t="s">
        <v>173</v>
      </c>
      <c r="G65" s="1" t="s">
        <v>33</v>
      </c>
      <c r="H65" s="3">
        <v>200</v>
      </c>
      <c r="I65" s="4" t="s">
        <v>83</v>
      </c>
      <c r="J65" s="3">
        <v>700</v>
      </c>
      <c r="K65" s="2" t="s">
        <v>174</v>
      </c>
      <c r="L65" s="2" t="s">
        <v>175</v>
      </c>
      <c r="M65" s="8">
        <v>0</v>
      </c>
      <c r="N65" s="8">
        <v>2290000</v>
      </c>
      <c r="O65" s="8">
        <v>0</v>
      </c>
      <c r="P65" s="8">
        <v>0</v>
      </c>
      <c r="Q65" s="10">
        <v>0</v>
      </c>
      <c r="R65" s="10">
        <v>0</v>
      </c>
      <c r="S65" s="10">
        <v>0</v>
      </c>
      <c r="T65" s="10">
        <v>0</v>
      </c>
      <c r="U65" s="10">
        <v>0</v>
      </c>
      <c r="V65" s="10">
        <v>0</v>
      </c>
    </row>
    <row r="66" spans="1:22" ht="72.5" x14ac:dyDescent="0.35">
      <c r="A66" s="2" t="s">
        <v>171</v>
      </c>
      <c r="B66" s="3">
        <v>6</v>
      </c>
      <c r="C66" s="3">
        <v>312</v>
      </c>
      <c r="D66" s="3">
        <v>100011200</v>
      </c>
      <c r="E66" s="1" t="s">
        <v>172</v>
      </c>
      <c r="F66" s="2" t="s">
        <v>173</v>
      </c>
      <c r="G66" s="1" t="s">
        <v>33</v>
      </c>
      <c r="H66" s="3">
        <v>200</v>
      </c>
      <c r="I66" s="4" t="s">
        <v>83</v>
      </c>
      <c r="J66" s="3">
        <v>700</v>
      </c>
      <c r="K66" s="2" t="s">
        <v>176</v>
      </c>
      <c r="L66" s="2" t="s">
        <v>177</v>
      </c>
      <c r="M66" s="8">
        <v>0</v>
      </c>
      <c r="N66" s="8">
        <v>-160000</v>
      </c>
      <c r="O66" s="8">
        <v>0</v>
      </c>
      <c r="P66" s="8">
        <v>0</v>
      </c>
      <c r="Q66" s="10">
        <v>0</v>
      </c>
      <c r="R66" s="10">
        <v>0</v>
      </c>
      <c r="S66" s="10">
        <v>0</v>
      </c>
      <c r="T66" s="10">
        <v>0</v>
      </c>
      <c r="U66" s="10">
        <v>0</v>
      </c>
      <c r="V66" s="10">
        <v>0</v>
      </c>
    </row>
    <row r="67" spans="1:22" ht="159.5" x14ac:dyDescent="0.35">
      <c r="A67" s="2" t="s">
        <v>171</v>
      </c>
      <c r="B67" s="3">
        <v>6</v>
      </c>
      <c r="C67" s="3">
        <v>312</v>
      </c>
      <c r="D67" s="3">
        <v>100011200</v>
      </c>
      <c r="E67" s="1" t="s">
        <v>172</v>
      </c>
      <c r="F67" s="2" t="s">
        <v>173</v>
      </c>
      <c r="G67" s="1" t="s">
        <v>33</v>
      </c>
      <c r="H67" s="3">
        <v>200</v>
      </c>
      <c r="I67" s="4" t="s">
        <v>34</v>
      </c>
      <c r="J67" s="3">
        <v>1100</v>
      </c>
      <c r="K67" s="2" t="s">
        <v>178</v>
      </c>
      <c r="L67" s="2" t="s">
        <v>179</v>
      </c>
      <c r="M67" s="8">
        <v>0</v>
      </c>
      <c r="N67" s="8">
        <v>5625000</v>
      </c>
      <c r="O67" s="8">
        <v>0</v>
      </c>
      <c r="P67" s="8">
        <v>0</v>
      </c>
      <c r="Q67" s="10">
        <v>0</v>
      </c>
      <c r="R67" s="10">
        <v>0</v>
      </c>
      <c r="S67" s="10">
        <v>0</v>
      </c>
      <c r="T67" s="10">
        <v>0</v>
      </c>
      <c r="U67" s="10">
        <v>0</v>
      </c>
      <c r="V67" s="10">
        <v>0</v>
      </c>
    </row>
    <row r="68" spans="1:22" ht="72.5" x14ac:dyDescent="0.35">
      <c r="A68" s="2" t="s">
        <v>171</v>
      </c>
      <c r="B68" s="3">
        <v>6</v>
      </c>
      <c r="C68" s="3">
        <v>312</v>
      </c>
      <c r="D68" s="3">
        <v>100011200</v>
      </c>
      <c r="E68" s="1" t="s">
        <v>172</v>
      </c>
      <c r="F68" s="2" t="s">
        <v>173</v>
      </c>
      <c r="G68" s="1" t="s">
        <v>33</v>
      </c>
      <c r="H68" s="3">
        <v>200</v>
      </c>
      <c r="I68" s="4" t="s">
        <v>56</v>
      </c>
      <c r="J68" s="3">
        <v>1400</v>
      </c>
      <c r="K68" s="2" t="s">
        <v>180</v>
      </c>
      <c r="L68" s="2" t="s">
        <v>181</v>
      </c>
      <c r="M68" s="8">
        <v>0</v>
      </c>
      <c r="N68" s="8">
        <v>2000000</v>
      </c>
      <c r="O68" s="8">
        <v>0</v>
      </c>
      <c r="P68" s="8">
        <v>0</v>
      </c>
      <c r="Q68" s="10">
        <v>0</v>
      </c>
      <c r="R68" s="10">
        <v>0</v>
      </c>
      <c r="S68" s="10">
        <v>0</v>
      </c>
      <c r="T68" s="10">
        <v>0</v>
      </c>
      <c r="U68" s="10">
        <v>0</v>
      </c>
      <c r="V68" s="10">
        <v>0</v>
      </c>
    </row>
    <row r="69" spans="1:22" ht="87" x14ac:dyDescent="0.35">
      <c r="A69" s="2" t="s">
        <v>171</v>
      </c>
      <c r="B69" s="3">
        <v>6</v>
      </c>
      <c r="C69" s="3">
        <v>312</v>
      </c>
      <c r="D69" s="3">
        <v>100011200</v>
      </c>
      <c r="E69" s="1" t="s">
        <v>172</v>
      </c>
      <c r="F69" s="2" t="s">
        <v>173</v>
      </c>
      <c r="G69" s="1" t="s">
        <v>33</v>
      </c>
      <c r="H69" s="3">
        <v>200</v>
      </c>
      <c r="I69" s="4" t="s">
        <v>43</v>
      </c>
      <c r="J69" s="3">
        <v>1550</v>
      </c>
      <c r="K69" s="2" t="s">
        <v>44</v>
      </c>
      <c r="L69" s="2" t="s">
        <v>45</v>
      </c>
      <c r="M69" s="8">
        <v>-1000000</v>
      </c>
      <c r="N69" s="8">
        <v>-3000000</v>
      </c>
      <c r="O69" s="8">
        <v>0</v>
      </c>
      <c r="P69" s="8">
        <v>0</v>
      </c>
      <c r="Q69" s="10">
        <v>0</v>
      </c>
      <c r="R69" s="10">
        <v>0</v>
      </c>
      <c r="S69" s="10">
        <v>0</v>
      </c>
      <c r="T69" s="10">
        <v>0</v>
      </c>
      <c r="U69" s="10">
        <v>0</v>
      </c>
      <c r="V69" s="10">
        <v>0</v>
      </c>
    </row>
    <row r="70" spans="1:22" ht="87" x14ac:dyDescent="0.35">
      <c r="A70" s="2" t="s">
        <v>171</v>
      </c>
      <c r="B70" s="3">
        <v>6</v>
      </c>
      <c r="C70" s="3">
        <v>165</v>
      </c>
      <c r="D70" s="3">
        <v>100011300</v>
      </c>
      <c r="E70" s="1" t="s">
        <v>182</v>
      </c>
      <c r="F70" s="2" t="s">
        <v>183</v>
      </c>
      <c r="G70" s="1" t="s">
        <v>33</v>
      </c>
      <c r="H70" s="3">
        <v>200</v>
      </c>
      <c r="I70" s="4" t="s">
        <v>184</v>
      </c>
      <c r="J70" s="3">
        <v>725</v>
      </c>
      <c r="K70" s="2" t="s">
        <v>185</v>
      </c>
      <c r="L70" s="2" t="s">
        <v>186</v>
      </c>
      <c r="M70" s="8">
        <v>0</v>
      </c>
      <c r="N70" s="8">
        <v>0</v>
      </c>
      <c r="O70" s="8">
        <v>0</v>
      </c>
      <c r="P70" s="8">
        <v>30000000</v>
      </c>
      <c r="Q70" s="10">
        <v>0</v>
      </c>
      <c r="R70" s="10">
        <v>0</v>
      </c>
      <c r="S70" s="10">
        <v>0</v>
      </c>
      <c r="T70" s="10">
        <v>10</v>
      </c>
      <c r="U70" s="10">
        <v>0</v>
      </c>
      <c r="V70" s="10">
        <v>10</v>
      </c>
    </row>
    <row r="71" spans="1:22" ht="58" x14ac:dyDescent="0.35">
      <c r="A71" s="2" t="s">
        <v>171</v>
      </c>
      <c r="B71" s="3">
        <v>6</v>
      </c>
      <c r="C71" s="3">
        <v>165</v>
      </c>
      <c r="D71" s="3">
        <v>100011300</v>
      </c>
      <c r="E71" s="1" t="s">
        <v>182</v>
      </c>
      <c r="F71" s="2" t="s">
        <v>183</v>
      </c>
      <c r="G71" s="1" t="s">
        <v>33</v>
      </c>
      <c r="H71" s="3">
        <v>200</v>
      </c>
      <c r="I71" s="4" t="s">
        <v>184</v>
      </c>
      <c r="J71" s="3">
        <v>725</v>
      </c>
      <c r="K71" s="2" t="s">
        <v>187</v>
      </c>
      <c r="L71" s="2" t="s">
        <v>188</v>
      </c>
      <c r="M71" s="8">
        <v>0</v>
      </c>
      <c r="N71" s="8">
        <v>3000000</v>
      </c>
      <c r="O71" s="8">
        <v>0</v>
      </c>
      <c r="P71" s="8">
        <v>0</v>
      </c>
      <c r="Q71" s="10">
        <v>0</v>
      </c>
      <c r="R71" s="10">
        <v>0</v>
      </c>
      <c r="S71" s="10">
        <v>0</v>
      </c>
      <c r="T71" s="10">
        <v>0</v>
      </c>
      <c r="U71" s="10">
        <v>0</v>
      </c>
      <c r="V71" s="10">
        <v>0</v>
      </c>
    </row>
    <row r="72" spans="1:22" ht="116" x14ac:dyDescent="0.35">
      <c r="A72" s="2" t="s">
        <v>171</v>
      </c>
      <c r="B72" s="3">
        <v>6</v>
      </c>
      <c r="C72" s="3">
        <v>165</v>
      </c>
      <c r="D72" s="3">
        <v>100011300</v>
      </c>
      <c r="E72" s="1" t="s">
        <v>182</v>
      </c>
      <c r="F72" s="2" t="s">
        <v>183</v>
      </c>
      <c r="G72" s="1" t="s">
        <v>33</v>
      </c>
      <c r="H72" s="3">
        <v>200</v>
      </c>
      <c r="I72" s="4" t="s">
        <v>189</v>
      </c>
      <c r="J72" s="3">
        <v>1125</v>
      </c>
      <c r="K72" s="2" t="s">
        <v>190</v>
      </c>
      <c r="L72" s="2" t="s">
        <v>191</v>
      </c>
      <c r="M72" s="8">
        <v>0</v>
      </c>
      <c r="N72" s="8">
        <v>0</v>
      </c>
      <c r="O72" s="8">
        <v>0</v>
      </c>
      <c r="P72" s="8">
        <v>300000</v>
      </c>
      <c r="Q72" s="10">
        <v>0</v>
      </c>
      <c r="R72" s="10">
        <v>0</v>
      </c>
      <c r="S72" s="10">
        <v>0</v>
      </c>
      <c r="T72" s="10">
        <v>3</v>
      </c>
      <c r="U72" s="10">
        <v>0</v>
      </c>
      <c r="V72" s="10">
        <v>3</v>
      </c>
    </row>
    <row r="73" spans="1:22" ht="87" x14ac:dyDescent="0.35">
      <c r="A73" s="2" t="s">
        <v>171</v>
      </c>
      <c r="B73" s="3">
        <v>6</v>
      </c>
      <c r="C73" s="3">
        <v>165</v>
      </c>
      <c r="D73" s="3">
        <v>100011300</v>
      </c>
      <c r="E73" s="1" t="s">
        <v>182</v>
      </c>
      <c r="F73" s="2" t="s">
        <v>183</v>
      </c>
      <c r="G73" s="1" t="s">
        <v>33</v>
      </c>
      <c r="H73" s="3">
        <v>200</v>
      </c>
      <c r="I73" s="4" t="s">
        <v>192</v>
      </c>
      <c r="J73" s="3">
        <v>1300</v>
      </c>
      <c r="K73" s="2" t="s">
        <v>193</v>
      </c>
      <c r="L73" s="2" t="s">
        <v>194</v>
      </c>
      <c r="M73" s="8">
        <v>15700000</v>
      </c>
      <c r="N73" s="8">
        <v>25000000</v>
      </c>
      <c r="O73" s="8">
        <v>0</v>
      </c>
      <c r="P73" s="8">
        <v>0</v>
      </c>
      <c r="Q73" s="10">
        <v>0</v>
      </c>
      <c r="R73" s="10">
        <v>0</v>
      </c>
      <c r="S73" s="10">
        <v>0</v>
      </c>
      <c r="T73" s="10">
        <v>4</v>
      </c>
      <c r="U73" s="10">
        <v>0</v>
      </c>
      <c r="V73" s="10">
        <v>4</v>
      </c>
    </row>
    <row r="74" spans="1:22" ht="72.5" x14ac:dyDescent="0.35">
      <c r="A74" s="2" t="s">
        <v>171</v>
      </c>
      <c r="B74" s="3">
        <v>6</v>
      </c>
      <c r="C74" s="3">
        <v>165</v>
      </c>
      <c r="D74" s="3">
        <v>100011300</v>
      </c>
      <c r="E74" s="1" t="s">
        <v>182</v>
      </c>
      <c r="F74" s="2" t="s">
        <v>183</v>
      </c>
      <c r="G74" s="1" t="s">
        <v>33</v>
      </c>
      <c r="H74" s="3">
        <v>200</v>
      </c>
      <c r="I74" s="4" t="s">
        <v>192</v>
      </c>
      <c r="J74" s="3">
        <v>1300</v>
      </c>
      <c r="K74" s="2" t="s">
        <v>195</v>
      </c>
      <c r="L74" s="2" t="s">
        <v>196</v>
      </c>
      <c r="M74" s="8">
        <v>0</v>
      </c>
      <c r="N74" s="8">
        <v>15250000</v>
      </c>
      <c r="O74" s="8">
        <v>0</v>
      </c>
      <c r="P74" s="8">
        <v>0</v>
      </c>
      <c r="Q74" s="10">
        <v>0</v>
      </c>
      <c r="R74" s="10">
        <v>2</v>
      </c>
      <c r="S74" s="10">
        <v>0</v>
      </c>
      <c r="T74" s="10">
        <v>0</v>
      </c>
      <c r="U74" s="10">
        <v>0</v>
      </c>
      <c r="V74" s="10">
        <v>2</v>
      </c>
    </row>
    <row r="75" spans="1:22" ht="87" x14ac:dyDescent="0.35">
      <c r="A75" s="2" t="s">
        <v>171</v>
      </c>
      <c r="B75" s="3">
        <v>6</v>
      </c>
      <c r="C75" s="3">
        <v>165</v>
      </c>
      <c r="D75" s="3">
        <v>100011300</v>
      </c>
      <c r="E75" s="1" t="s">
        <v>182</v>
      </c>
      <c r="F75" s="2" t="s">
        <v>183</v>
      </c>
      <c r="G75" s="1" t="s">
        <v>33</v>
      </c>
      <c r="H75" s="3">
        <v>200</v>
      </c>
      <c r="I75" s="4" t="s">
        <v>56</v>
      </c>
      <c r="J75" s="3">
        <v>1400</v>
      </c>
      <c r="K75" s="2" t="s">
        <v>197</v>
      </c>
      <c r="L75" s="2" t="s">
        <v>198</v>
      </c>
      <c r="M75" s="8">
        <v>0</v>
      </c>
      <c r="N75" s="8">
        <v>3300000</v>
      </c>
      <c r="O75" s="8">
        <v>0</v>
      </c>
      <c r="P75" s="8">
        <v>0</v>
      </c>
      <c r="Q75" s="10">
        <v>0</v>
      </c>
      <c r="R75" s="10">
        <v>2</v>
      </c>
      <c r="S75" s="10">
        <v>0</v>
      </c>
      <c r="T75" s="10">
        <v>0</v>
      </c>
      <c r="U75" s="10">
        <v>0</v>
      </c>
      <c r="V75" s="10">
        <v>2</v>
      </c>
    </row>
    <row r="76" spans="1:22" ht="87" x14ac:dyDescent="0.35">
      <c r="A76" s="2" t="s">
        <v>171</v>
      </c>
      <c r="B76" s="3">
        <v>6</v>
      </c>
      <c r="C76" s="3">
        <v>165</v>
      </c>
      <c r="D76" s="3">
        <v>100011300</v>
      </c>
      <c r="E76" s="1" t="s">
        <v>182</v>
      </c>
      <c r="F76" s="2" t="s">
        <v>183</v>
      </c>
      <c r="G76" s="1" t="s">
        <v>33</v>
      </c>
      <c r="H76" s="3">
        <v>200</v>
      </c>
      <c r="I76" s="4" t="s">
        <v>56</v>
      </c>
      <c r="J76" s="3">
        <v>1400</v>
      </c>
      <c r="K76" s="2" t="s">
        <v>199</v>
      </c>
      <c r="L76" s="2" t="s">
        <v>200</v>
      </c>
      <c r="M76" s="8">
        <v>0</v>
      </c>
      <c r="N76" s="8">
        <v>600000</v>
      </c>
      <c r="O76" s="8">
        <v>0</v>
      </c>
      <c r="P76" s="8">
        <v>0</v>
      </c>
      <c r="Q76" s="10">
        <v>0</v>
      </c>
      <c r="R76" s="10">
        <v>0</v>
      </c>
      <c r="S76" s="10">
        <v>0</v>
      </c>
      <c r="T76" s="10">
        <v>0</v>
      </c>
      <c r="U76" s="10">
        <v>0</v>
      </c>
      <c r="V76" s="10">
        <v>0</v>
      </c>
    </row>
    <row r="77" spans="1:22" ht="87" x14ac:dyDescent="0.35">
      <c r="A77" s="2" t="s">
        <v>171</v>
      </c>
      <c r="B77" s="3">
        <v>6</v>
      </c>
      <c r="C77" s="3">
        <v>165</v>
      </c>
      <c r="D77" s="3">
        <v>100011300</v>
      </c>
      <c r="E77" s="1" t="s">
        <v>182</v>
      </c>
      <c r="F77" s="2" t="s">
        <v>183</v>
      </c>
      <c r="G77" s="1" t="s">
        <v>33</v>
      </c>
      <c r="H77" s="3">
        <v>200</v>
      </c>
      <c r="I77" s="4" t="s">
        <v>43</v>
      </c>
      <c r="J77" s="3">
        <v>1550</v>
      </c>
      <c r="K77" s="2" t="s">
        <v>44</v>
      </c>
      <c r="L77" s="2" t="s">
        <v>45</v>
      </c>
      <c r="M77" s="8">
        <v>-3644000</v>
      </c>
      <c r="N77" s="8">
        <v>-4944000</v>
      </c>
      <c r="O77" s="8">
        <v>0</v>
      </c>
      <c r="P77" s="8">
        <v>0</v>
      </c>
      <c r="Q77" s="10">
        <v>0</v>
      </c>
      <c r="R77" s="10">
        <v>0</v>
      </c>
      <c r="S77" s="10">
        <v>0</v>
      </c>
      <c r="T77" s="10">
        <v>0</v>
      </c>
      <c r="U77" s="10">
        <v>0</v>
      </c>
      <c r="V77" s="10">
        <v>0</v>
      </c>
    </row>
    <row r="78" spans="1:22" ht="87" x14ac:dyDescent="0.35">
      <c r="A78" s="2" t="s">
        <v>171</v>
      </c>
      <c r="B78" s="3">
        <v>6</v>
      </c>
      <c r="C78" s="3">
        <v>165</v>
      </c>
      <c r="D78" s="3">
        <v>100011300</v>
      </c>
      <c r="E78" s="1" t="s">
        <v>182</v>
      </c>
      <c r="F78" s="2" t="s">
        <v>183</v>
      </c>
      <c r="G78" s="1" t="s">
        <v>33</v>
      </c>
      <c r="H78" s="3">
        <v>200</v>
      </c>
      <c r="I78" s="4" t="s">
        <v>125</v>
      </c>
      <c r="J78" s="3">
        <v>1850</v>
      </c>
      <c r="K78" s="2" t="s">
        <v>201</v>
      </c>
      <c r="L78" s="2" t="s">
        <v>202</v>
      </c>
      <c r="M78" s="8">
        <v>0</v>
      </c>
      <c r="N78" s="8">
        <v>0</v>
      </c>
      <c r="O78" s="8">
        <v>0</v>
      </c>
      <c r="P78" s="8">
        <v>0</v>
      </c>
      <c r="Q78" s="10">
        <v>0</v>
      </c>
      <c r="R78" s="10">
        <v>2</v>
      </c>
      <c r="S78" s="10">
        <v>0</v>
      </c>
      <c r="T78" s="10">
        <v>0</v>
      </c>
      <c r="U78" s="10">
        <v>0</v>
      </c>
      <c r="V78" s="10">
        <v>2</v>
      </c>
    </row>
    <row r="79" spans="1:22" ht="87" x14ac:dyDescent="0.35">
      <c r="A79" s="2" t="s">
        <v>171</v>
      </c>
      <c r="B79" s="3">
        <v>6</v>
      </c>
      <c r="C79" s="3">
        <v>165</v>
      </c>
      <c r="D79" s="3">
        <v>100011300</v>
      </c>
      <c r="E79" s="1" t="s">
        <v>182</v>
      </c>
      <c r="F79" s="2" t="s">
        <v>183</v>
      </c>
      <c r="G79" s="1" t="s">
        <v>33</v>
      </c>
      <c r="H79" s="3">
        <v>200</v>
      </c>
      <c r="I79" s="4" t="s">
        <v>125</v>
      </c>
      <c r="J79" s="3">
        <v>1850</v>
      </c>
      <c r="K79" s="2" t="s">
        <v>203</v>
      </c>
      <c r="L79" s="2" t="s">
        <v>204</v>
      </c>
      <c r="M79" s="8">
        <v>0</v>
      </c>
      <c r="N79" s="8">
        <v>0</v>
      </c>
      <c r="O79" s="8">
        <v>0</v>
      </c>
      <c r="P79" s="8">
        <v>0</v>
      </c>
      <c r="Q79" s="10">
        <v>2</v>
      </c>
      <c r="R79" s="10">
        <v>2</v>
      </c>
      <c r="S79" s="10">
        <v>0</v>
      </c>
      <c r="T79" s="10">
        <v>0</v>
      </c>
      <c r="U79" s="10">
        <v>2</v>
      </c>
      <c r="V79" s="10">
        <v>2</v>
      </c>
    </row>
    <row r="80" spans="1:22" ht="87" x14ac:dyDescent="0.35">
      <c r="A80" s="2" t="s">
        <v>171</v>
      </c>
      <c r="B80" s="3">
        <v>6</v>
      </c>
      <c r="C80" s="3">
        <v>181</v>
      </c>
      <c r="D80" s="3">
        <v>100011900</v>
      </c>
      <c r="E80" s="1" t="s">
        <v>205</v>
      </c>
      <c r="F80" s="2" t="s">
        <v>206</v>
      </c>
      <c r="G80" s="1" t="s">
        <v>33</v>
      </c>
      <c r="H80" s="3">
        <v>200</v>
      </c>
      <c r="I80" s="4" t="s">
        <v>56</v>
      </c>
      <c r="J80" s="3">
        <v>1400</v>
      </c>
      <c r="K80" s="2" t="s">
        <v>207</v>
      </c>
      <c r="L80" s="2" t="s">
        <v>208</v>
      </c>
      <c r="M80" s="8">
        <v>0</v>
      </c>
      <c r="N80" s="8">
        <v>1490570</v>
      </c>
      <c r="O80" s="8">
        <v>0</v>
      </c>
      <c r="P80" s="8">
        <v>0</v>
      </c>
      <c r="Q80" s="10">
        <v>0</v>
      </c>
      <c r="R80" s="10">
        <v>0</v>
      </c>
      <c r="S80" s="10">
        <v>0</v>
      </c>
      <c r="T80" s="10">
        <v>0</v>
      </c>
      <c r="U80" s="10">
        <v>0</v>
      </c>
      <c r="V80" s="10">
        <v>0</v>
      </c>
    </row>
    <row r="81" spans="1:22" ht="87" x14ac:dyDescent="0.35">
      <c r="A81" s="2" t="s">
        <v>171</v>
      </c>
      <c r="B81" s="3">
        <v>6</v>
      </c>
      <c r="C81" s="3">
        <v>181</v>
      </c>
      <c r="D81" s="3">
        <v>100011900</v>
      </c>
      <c r="E81" s="1" t="s">
        <v>205</v>
      </c>
      <c r="F81" s="2" t="s">
        <v>206</v>
      </c>
      <c r="G81" s="1" t="s">
        <v>33</v>
      </c>
      <c r="H81" s="3">
        <v>200</v>
      </c>
      <c r="I81" s="4" t="s">
        <v>43</v>
      </c>
      <c r="J81" s="3">
        <v>1550</v>
      </c>
      <c r="K81" s="2" t="s">
        <v>44</v>
      </c>
      <c r="L81" s="2" t="s">
        <v>45</v>
      </c>
      <c r="M81" s="8">
        <v>-1483850</v>
      </c>
      <c r="N81" s="8">
        <v>-1483850</v>
      </c>
      <c r="O81" s="8">
        <v>0</v>
      </c>
      <c r="P81" s="8">
        <v>0</v>
      </c>
      <c r="Q81" s="10">
        <v>0</v>
      </c>
      <c r="R81" s="10">
        <v>0</v>
      </c>
      <c r="S81" s="10">
        <v>0</v>
      </c>
      <c r="T81" s="10">
        <v>0</v>
      </c>
      <c r="U81" s="10">
        <v>0</v>
      </c>
      <c r="V81" s="10">
        <v>0</v>
      </c>
    </row>
    <row r="82" spans="1:22" ht="101.5" x14ac:dyDescent="0.35">
      <c r="A82" s="2" t="s">
        <v>171</v>
      </c>
      <c r="B82" s="3">
        <v>6</v>
      </c>
      <c r="C82" s="3">
        <v>409</v>
      </c>
      <c r="D82" s="3">
        <v>100012400</v>
      </c>
      <c r="E82" s="1" t="s">
        <v>209</v>
      </c>
      <c r="F82" s="2" t="s">
        <v>210</v>
      </c>
      <c r="G82" s="1" t="s">
        <v>33</v>
      </c>
      <c r="H82" s="3">
        <v>200</v>
      </c>
      <c r="I82" s="4" t="s">
        <v>211</v>
      </c>
      <c r="J82" s="3">
        <v>1200</v>
      </c>
      <c r="K82" s="2" t="s">
        <v>212</v>
      </c>
      <c r="L82" s="2" t="s">
        <v>213</v>
      </c>
      <c r="M82" s="8">
        <v>0</v>
      </c>
      <c r="N82" s="8">
        <v>-547780</v>
      </c>
      <c r="O82" s="8">
        <v>0</v>
      </c>
      <c r="P82" s="8">
        <v>0</v>
      </c>
      <c r="Q82" s="10">
        <v>0</v>
      </c>
      <c r="R82" s="10">
        <v>0</v>
      </c>
      <c r="S82" s="10">
        <v>0</v>
      </c>
      <c r="T82" s="10">
        <v>0</v>
      </c>
      <c r="U82" s="10">
        <v>0</v>
      </c>
      <c r="V82" s="10">
        <v>0</v>
      </c>
    </row>
    <row r="83" spans="1:22" ht="101.5" x14ac:dyDescent="0.35">
      <c r="A83" s="2" t="s">
        <v>171</v>
      </c>
      <c r="B83" s="3">
        <v>6</v>
      </c>
      <c r="C83" s="3">
        <v>350</v>
      </c>
      <c r="D83" s="3">
        <v>100012800</v>
      </c>
      <c r="E83" s="1" t="s">
        <v>214</v>
      </c>
      <c r="F83" s="2" t="s">
        <v>215</v>
      </c>
      <c r="G83" s="1" t="s">
        <v>33</v>
      </c>
      <c r="H83" s="3">
        <v>200</v>
      </c>
      <c r="I83" s="4" t="s">
        <v>56</v>
      </c>
      <c r="J83" s="3">
        <v>1400</v>
      </c>
      <c r="K83" s="2" t="s">
        <v>216</v>
      </c>
      <c r="L83" s="2" t="s">
        <v>217</v>
      </c>
      <c r="M83" s="8">
        <v>0</v>
      </c>
      <c r="N83" s="8">
        <v>741130</v>
      </c>
      <c r="O83" s="8">
        <v>0</v>
      </c>
      <c r="P83" s="8">
        <v>0</v>
      </c>
      <c r="Q83" s="10">
        <v>7</v>
      </c>
      <c r="R83" s="10">
        <v>7</v>
      </c>
      <c r="S83" s="10">
        <v>0</v>
      </c>
      <c r="T83" s="10">
        <v>0</v>
      </c>
      <c r="U83" s="10">
        <v>7</v>
      </c>
      <c r="V83" s="10">
        <v>7</v>
      </c>
    </row>
    <row r="84" spans="1:22" ht="87" x14ac:dyDescent="0.35">
      <c r="A84" s="2" t="s">
        <v>171</v>
      </c>
      <c r="B84" s="3">
        <v>6</v>
      </c>
      <c r="C84" s="3">
        <v>350</v>
      </c>
      <c r="D84" s="3">
        <v>100012800</v>
      </c>
      <c r="E84" s="1" t="s">
        <v>214</v>
      </c>
      <c r="F84" s="2" t="s">
        <v>215</v>
      </c>
      <c r="G84" s="1" t="s">
        <v>33</v>
      </c>
      <c r="H84" s="3">
        <v>200</v>
      </c>
      <c r="I84" s="4" t="s">
        <v>43</v>
      </c>
      <c r="J84" s="3">
        <v>1550</v>
      </c>
      <c r="K84" s="2" t="s">
        <v>44</v>
      </c>
      <c r="L84" s="2" t="s">
        <v>45</v>
      </c>
      <c r="M84" s="8">
        <v>-370565</v>
      </c>
      <c r="N84" s="8">
        <v>-741130</v>
      </c>
      <c r="O84" s="8">
        <v>0</v>
      </c>
      <c r="P84" s="8">
        <v>0</v>
      </c>
      <c r="Q84" s="10">
        <v>0</v>
      </c>
      <c r="R84" s="10">
        <v>0</v>
      </c>
      <c r="S84" s="10">
        <v>0</v>
      </c>
      <c r="T84" s="10">
        <v>0</v>
      </c>
      <c r="U84" s="10">
        <v>0</v>
      </c>
      <c r="V84" s="10">
        <v>0</v>
      </c>
    </row>
    <row r="85" spans="1:22" ht="174" x14ac:dyDescent="0.35">
      <c r="A85" s="2" t="s">
        <v>171</v>
      </c>
      <c r="B85" s="3">
        <v>6</v>
      </c>
      <c r="C85" s="3">
        <v>310</v>
      </c>
      <c r="D85" s="3">
        <v>100013000</v>
      </c>
      <c r="E85" s="1" t="s">
        <v>218</v>
      </c>
      <c r="F85" s="2" t="s">
        <v>219</v>
      </c>
      <c r="G85" s="1" t="s">
        <v>33</v>
      </c>
      <c r="H85" s="3">
        <v>200</v>
      </c>
      <c r="I85" s="4" t="s">
        <v>34</v>
      </c>
      <c r="J85" s="3">
        <v>1100</v>
      </c>
      <c r="K85" s="2" t="s">
        <v>220</v>
      </c>
      <c r="L85" s="2" t="s">
        <v>221</v>
      </c>
      <c r="M85" s="8">
        <v>0</v>
      </c>
      <c r="N85" s="8">
        <v>500000</v>
      </c>
      <c r="O85" s="8">
        <v>0</v>
      </c>
      <c r="P85" s="8">
        <v>0</v>
      </c>
      <c r="Q85" s="10">
        <v>0</v>
      </c>
      <c r="R85" s="10">
        <v>0</v>
      </c>
      <c r="S85" s="10">
        <v>0</v>
      </c>
      <c r="T85" s="10">
        <v>0</v>
      </c>
      <c r="U85" s="10">
        <v>0</v>
      </c>
      <c r="V85" s="10">
        <v>0</v>
      </c>
    </row>
    <row r="86" spans="1:22" ht="72.5" x14ac:dyDescent="0.35">
      <c r="A86" s="2" t="s">
        <v>171</v>
      </c>
      <c r="B86" s="3">
        <v>6</v>
      </c>
      <c r="C86" s="3">
        <v>310</v>
      </c>
      <c r="D86" s="3">
        <v>100013000</v>
      </c>
      <c r="E86" s="1" t="s">
        <v>218</v>
      </c>
      <c r="F86" s="2" t="s">
        <v>219</v>
      </c>
      <c r="G86" s="1" t="s">
        <v>33</v>
      </c>
      <c r="H86" s="3">
        <v>200</v>
      </c>
      <c r="I86" s="4" t="s">
        <v>56</v>
      </c>
      <c r="J86" s="3">
        <v>1400</v>
      </c>
      <c r="K86" s="2" t="s">
        <v>222</v>
      </c>
      <c r="L86" s="2" t="s">
        <v>223</v>
      </c>
      <c r="M86" s="8">
        <v>0</v>
      </c>
      <c r="N86" s="8">
        <v>5000000</v>
      </c>
      <c r="O86" s="8">
        <v>0</v>
      </c>
      <c r="P86" s="8">
        <v>0</v>
      </c>
      <c r="Q86" s="10">
        <v>0</v>
      </c>
      <c r="R86" s="10">
        <v>0</v>
      </c>
      <c r="S86" s="10">
        <v>0</v>
      </c>
      <c r="T86" s="10">
        <v>0</v>
      </c>
      <c r="U86" s="10">
        <v>0</v>
      </c>
      <c r="V86" s="10">
        <v>0</v>
      </c>
    </row>
    <row r="87" spans="1:22" ht="87" x14ac:dyDescent="0.35">
      <c r="A87" s="2" t="s">
        <v>171</v>
      </c>
      <c r="B87" s="3">
        <v>6</v>
      </c>
      <c r="C87" s="3">
        <v>310</v>
      </c>
      <c r="D87" s="3">
        <v>100013000</v>
      </c>
      <c r="E87" s="1" t="s">
        <v>218</v>
      </c>
      <c r="F87" s="2" t="s">
        <v>219</v>
      </c>
      <c r="G87" s="1" t="s">
        <v>33</v>
      </c>
      <c r="H87" s="3">
        <v>200</v>
      </c>
      <c r="I87" s="4" t="s">
        <v>43</v>
      </c>
      <c r="J87" s="3">
        <v>1550</v>
      </c>
      <c r="K87" s="2" t="s">
        <v>44</v>
      </c>
      <c r="L87" s="2" t="s">
        <v>45</v>
      </c>
      <c r="M87" s="8">
        <v>-12500000</v>
      </c>
      <c r="N87" s="8">
        <v>-4679613</v>
      </c>
      <c r="O87" s="8">
        <v>0</v>
      </c>
      <c r="P87" s="8">
        <v>0</v>
      </c>
      <c r="Q87" s="10">
        <v>0</v>
      </c>
      <c r="R87" s="10">
        <v>0</v>
      </c>
      <c r="S87" s="10">
        <v>0</v>
      </c>
      <c r="T87" s="10">
        <v>0</v>
      </c>
      <c r="U87" s="10">
        <v>0</v>
      </c>
      <c r="V87" s="10">
        <v>0</v>
      </c>
    </row>
    <row r="88" spans="1:22" ht="101.5" x14ac:dyDescent="0.35">
      <c r="A88" s="2" t="s">
        <v>171</v>
      </c>
      <c r="B88" s="3">
        <v>6</v>
      </c>
      <c r="C88" s="3">
        <v>182</v>
      </c>
      <c r="D88" s="3">
        <v>100013100</v>
      </c>
      <c r="E88" s="1" t="s">
        <v>224</v>
      </c>
      <c r="F88" s="2" t="s">
        <v>225</v>
      </c>
      <c r="G88" s="1" t="s">
        <v>33</v>
      </c>
      <c r="H88" s="3">
        <v>200</v>
      </c>
      <c r="I88" s="4" t="s">
        <v>184</v>
      </c>
      <c r="J88" s="3">
        <v>725</v>
      </c>
      <c r="K88" s="2" t="s">
        <v>226</v>
      </c>
      <c r="L88" s="2" t="s">
        <v>227</v>
      </c>
      <c r="M88" s="8">
        <v>0</v>
      </c>
      <c r="N88" s="8">
        <v>7502701</v>
      </c>
      <c r="O88" s="8">
        <v>0</v>
      </c>
      <c r="P88" s="8">
        <v>0</v>
      </c>
      <c r="Q88" s="10">
        <v>0</v>
      </c>
      <c r="R88" s="10">
        <v>0</v>
      </c>
      <c r="S88" s="10">
        <v>0</v>
      </c>
      <c r="T88" s="10">
        <v>0</v>
      </c>
      <c r="U88" s="10">
        <v>0</v>
      </c>
      <c r="V88" s="10">
        <v>0</v>
      </c>
    </row>
    <row r="89" spans="1:22" ht="101.5" x14ac:dyDescent="0.35">
      <c r="A89" s="2" t="s">
        <v>171</v>
      </c>
      <c r="B89" s="3">
        <v>6</v>
      </c>
      <c r="C89" s="3">
        <v>182</v>
      </c>
      <c r="D89" s="3">
        <v>100013100</v>
      </c>
      <c r="E89" s="1" t="s">
        <v>224</v>
      </c>
      <c r="F89" s="2" t="s">
        <v>225</v>
      </c>
      <c r="G89" s="1" t="s">
        <v>33</v>
      </c>
      <c r="H89" s="3">
        <v>200</v>
      </c>
      <c r="I89" s="4" t="s">
        <v>184</v>
      </c>
      <c r="J89" s="3">
        <v>725</v>
      </c>
      <c r="K89" s="2" t="s">
        <v>228</v>
      </c>
      <c r="L89" s="2" t="s">
        <v>229</v>
      </c>
      <c r="M89" s="8">
        <v>0</v>
      </c>
      <c r="N89" s="8">
        <v>9960283</v>
      </c>
      <c r="O89" s="8">
        <v>0</v>
      </c>
      <c r="P89" s="8">
        <v>0</v>
      </c>
      <c r="Q89" s="10">
        <v>0</v>
      </c>
      <c r="R89" s="10">
        <v>0</v>
      </c>
      <c r="S89" s="10">
        <v>0</v>
      </c>
      <c r="T89" s="10">
        <v>0</v>
      </c>
      <c r="U89" s="10">
        <v>0</v>
      </c>
      <c r="V89" s="10">
        <v>0</v>
      </c>
    </row>
    <row r="90" spans="1:22" ht="116" x14ac:dyDescent="0.35">
      <c r="A90" s="2" t="s">
        <v>171</v>
      </c>
      <c r="B90" s="3">
        <v>6</v>
      </c>
      <c r="C90" s="3">
        <v>182</v>
      </c>
      <c r="D90" s="3">
        <v>100013100</v>
      </c>
      <c r="E90" s="1" t="s">
        <v>224</v>
      </c>
      <c r="F90" s="2" t="s">
        <v>225</v>
      </c>
      <c r="G90" s="1" t="s">
        <v>33</v>
      </c>
      <c r="H90" s="3">
        <v>200</v>
      </c>
      <c r="I90" s="4" t="s">
        <v>184</v>
      </c>
      <c r="J90" s="3">
        <v>725</v>
      </c>
      <c r="K90" s="2" t="s">
        <v>230</v>
      </c>
      <c r="L90" s="2" t="s">
        <v>1017</v>
      </c>
      <c r="M90" s="8">
        <v>0</v>
      </c>
      <c r="N90" s="8">
        <v>5000000</v>
      </c>
      <c r="O90" s="8">
        <v>0</v>
      </c>
      <c r="P90" s="8">
        <v>0</v>
      </c>
      <c r="Q90" s="10">
        <v>0</v>
      </c>
      <c r="R90" s="10">
        <v>0</v>
      </c>
      <c r="S90" s="10">
        <v>0</v>
      </c>
      <c r="T90" s="10">
        <v>0</v>
      </c>
      <c r="U90" s="10">
        <v>0</v>
      </c>
      <c r="V90" s="10">
        <v>0</v>
      </c>
    </row>
    <row r="91" spans="1:22" ht="116" x14ac:dyDescent="0.35">
      <c r="A91" s="2" t="s">
        <v>171</v>
      </c>
      <c r="B91" s="3">
        <v>6</v>
      </c>
      <c r="C91" s="3">
        <v>320</v>
      </c>
      <c r="D91" s="3">
        <v>100013400</v>
      </c>
      <c r="E91" s="1" t="s">
        <v>231</v>
      </c>
      <c r="F91" s="2" t="s">
        <v>232</v>
      </c>
      <c r="G91" s="1" t="s">
        <v>33</v>
      </c>
      <c r="H91" s="3">
        <v>200</v>
      </c>
      <c r="I91" s="4" t="s">
        <v>56</v>
      </c>
      <c r="J91" s="3">
        <v>1400</v>
      </c>
      <c r="K91" s="2" t="s">
        <v>233</v>
      </c>
      <c r="L91" s="2" t="s">
        <v>234</v>
      </c>
      <c r="M91" s="8">
        <v>0</v>
      </c>
      <c r="N91" s="8">
        <v>100000</v>
      </c>
      <c r="O91" s="8">
        <v>0</v>
      </c>
      <c r="P91" s="8">
        <v>0</v>
      </c>
      <c r="Q91" s="10">
        <v>0</v>
      </c>
      <c r="R91" s="10">
        <v>0</v>
      </c>
      <c r="S91" s="10">
        <v>0</v>
      </c>
      <c r="T91" s="10">
        <v>0</v>
      </c>
      <c r="U91" s="10">
        <v>0</v>
      </c>
      <c r="V91" s="10">
        <v>0</v>
      </c>
    </row>
    <row r="92" spans="1:22" ht="87" x14ac:dyDescent="0.35">
      <c r="A92" s="2" t="s">
        <v>171</v>
      </c>
      <c r="B92" s="3">
        <v>6</v>
      </c>
      <c r="C92" s="3">
        <v>320</v>
      </c>
      <c r="D92" s="3">
        <v>100013400</v>
      </c>
      <c r="E92" s="1" t="s">
        <v>231</v>
      </c>
      <c r="F92" s="2" t="s">
        <v>232</v>
      </c>
      <c r="G92" s="1" t="s">
        <v>33</v>
      </c>
      <c r="H92" s="3">
        <v>200</v>
      </c>
      <c r="I92" s="4" t="s">
        <v>43</v>
      </c>
      <c r="J92" s="3">
        <v>1550</v>
      </c>
      <c r="K92" s="2" t="s">
        <v>44</v>
      </c>
      <c r="L92" s="2" t="s">
        <v>45</v>
      </c>
      <c r="M92" s="8">
        <v>-150000</v>
      </c>
      <c r="N92" s="8">
        <v>-100000</v>
      </c>
      <c r="O92" s="8">
        <v>0</v>
      </c>
      <c r="P92" s="8">
        <v>0</v>
      </c>
      <c r="Q92" s="10">
        <v>0</v>
      </c>
      <c r="R92" s="10">
        <v>0</v>
      </c>
      <c r="S92" s="10">
        <v>0</v>
      </c>
      <c r="T92" s="10">
        <v>0</v>
      </c>
      <c r="U92" s="10">
        <v>0</v>
      </c>
      <c r="V92" s="10">
        <v>0</v>
      </c>
    </row>
    <row r="93" spans="1:22" ht="145" x14ac:dyDescent="0.35">
      <c r="A93" s="2" t="s">
        <v>171</v>
      </c>
      <c r="B93" s="3">
        <v>6</v>
      </c>
      <c r="C93" s="3">
        <v>309</v>
      </c>
      <c r="D93" s="3">
        <v>100013500</v>
      </c>
      <c r="E93" s="1" t="s">
        <v>235</v>
      </c>
      <c r="F93" s="2" t="s">
        <v>236</v>
      </c>
      <c r="G93" s="1" t="s">
        <v>33</v>
      </c>
      <c r="H93" s="3">
        <v>200</v>
      </c>
      <c r="I93" s="4" t="s">
        <v>192</v>
      </c>
      <c r="J93" s="3">
        <v>1300</v>
      </c>
      <c r="K93" s="2" t="s">
        <v>237</v>
      </c>
      <c r="L93" s="2" t="s">
        <v>238</v>
      </c>
      <c r="M93" s="8">
        <v>0</v>
      </c>
      <c r="N93" s="8">
        <v>750000</v>
      </c>
      <c r="O93" s="8">
        <v>0</v>
      </c>
      <c r="P93" s="8">
        <v>0</v>
      </c>
      <c r="Q93" s="10">
        <v>0</v>
      </c>
      <c r="R93" s="10">
        <v>0</v>
      </c>
      <c r="S93" s="10">
        <v>0</v>
      </c>
      <c r="T93" s="10">
        <v>0</v>
      </c>
      <c r="U93" s="10">
        <v>0</v>
      </c>
      <c r="V93" s="10">
        <v>0</v>
      </c>
    </row>
    <row r="94" spans="1:22" ht="116" x14ac:dyDescent="0.35">
      <c r="A94" s="2" t="s">
        <v>239</v>
      </c>
      <c r="B94" s="3">
        <v>7</v>
      </c>
      <c r="C94" s="3">
        <v>201</v>
      </c>
      <c r="D94" s="3">
        <v>100013700</v>
      </c>
      <c r="E94" s="1" t="s">
        <v>240</v>
      </c>
      <c r="F94" s="2" t="s">
        <v>241</v>
      </c>
      <c r="G94" s="1" t="s">
        <v>33</v>
      </c>
      <c r="H94" s="3">
        <v>200</v>
      </c>
      <c r="I94" s="4" t="s">
        <v>34</v>
      </c>
      <c r="J94" s="3">
        <v>1100</v>
      </c>
      <c r="K94" s="2" t="s">
        <v>242</v>
      </c>
      <c r="L94" s="2" t="s">
        <v>243</v>
      </c>
      <c r="M94" s="8">
        <v>43750</v>
      </c>
      <c r="N94" s="8">
        <v>43750</v>
      </c>
      <c r="O94" s="8">
        <v>0</v>
      </c>
      <c r="P94" s="8">
        <v>0</v>
      </c>
      <c r="Q94" s="10">
        <v>0</v>
      </c>
      <c r="R94" s="10">
        <v>0</v>
      </c>
      <c r="S94" s="10">
        <v>0</v>
      </c>
      <c r="T94" s="10">
        <v>0</v>
      </c>
      <c r="U94" s="10">
        <v>0</v>
      </c>
      <c r="V94" s="10">
        <v>0</v>
      </c>
    </row>
    <row r="95" spans="1:22" ht="159.5" x14ac:dyDescent="0.35">
      <c r="A95" s="2" t="s">
        <v>239</v>
      </c>
      <c r="B95" s="3">
        <v>7</v>
      </c>
      <c r="C95" s="3">
        <v>201</v>
      </c>
      <c r="D95" s="3">
        <v>100013700</v>
      </c>
      <c r="E95" s="1" t="s">
        <v>240</v>
      </c>
      <c r="F95" s="2" t="s">
        <v>241</v>
      </c>
      <c r="G95" s="1" t="s">
        <v>33</v>
      </c>
      <c r="H95" s="3">
        <v>200</v>
      </c>
      <c r="I95" s="4" t="s">
        <v>34</v>
      </c>
      <c r="J95" s="3">
        <v>1100</v>
      </c>
      <c r="K95" s="2" t="s">
        <v>244</v>
      </c>
      <c r="L95" s="2" t="s">
        <v>245</v>
      </c>
      <c r="M95" s="8">
        <v>0</v>
      </c>
      <c r="N95" s="8">
        <v>161174</v>
      </c>
      <c r="O95" s="8">
        <v>0</v>
      </c>
      <c r="P95" s="8">
        <v>0</v>
      </c>
      <c r="Q95" s="10">
        <v>0</v>
      </c>
      <c r="R95" s="10">
        <v>0.67</v>
      </c>
      <c r="S95" s="10">
        <v>0</v>
      </c>
      <c r="T95" s="10">
        <v>0.33</v>
      </c>
      <c r="U95" s="10">
        <v>0</v>
      </c>
      <c r="V95" s="10">
        <v>1</v>
      </c>
    </row>
    <row r="96" spans="1:22" ht="174" x14ac:dyDescent="0.35">
      <c r="A96" s="2" t="s">
        <v>239</v>
      </c>
      <c r="B96" s="3">
        <v>7</v>
      </c>
      <c r="C96" s="3">
        <v>201</v>
      </c>
      <c r="D96" s="3">
        <v>100013700</v>
      </c>
      <c r="E96" s="1" t="s">
        <v>240</v>
      </c>
      <c r="F96" s="2" t="s">
        <v>241</v>
      </c>
      <c r="G96" s="1" t="s">
        <v>33</v>
      </c>
      <c r="H96" s="3">
        <v>200</v>
      </c>
      <c r="I96" s="4" t="s">
        <v>34</v>
      </c>
      <c r="J96" s="3">
        <v>1100</v>
      </c>
      <c r="K96" s="2" t="s">
        <v>246</v>
      </c>
      <c r="L96" s="2" t="s">
        <v>247</v>
      </c>
      <c r="M96" s="8">
        <v>0</v>
      </c>
      <c r="N96" s="8">
        <v>365300</v>
      </c>
      <c r="O96" s="8">
        <v>0</v>
      </c>
      <c r="P96" s="8">
        <v>0</v>
      </c>
      <c r="Q96" s="10">
        <v>0</v>
      </c>
      <c r="R96" s="10">
        <v>1</v>
      </c>
      <c r="S96" s="10">
        <v>0</v>
      </c>
      <c r="T96" s="10">
        <v>0</v>
      </c>
      <c r="U96" s="10">
        <v>0</v>
      </c>
      <c r="V96" s="10">
        <v>1</v>
      </c>
    </row>
    <row r="97" spans="1:22" ht="101.5" x14ac:dyDescent="0.35">
      <c r="A97" s="2" t="s">
        <v>239</v>
      </c>
      <c r="B97" s="3">
        <v>7</v>
      </c>
      <c r="C97" s="3">
        <v>201</v>
      </c>
      <c r="D97" s="3">
        <v>100013700</v>
      </c>
      <c r="E97" s="1" t="s">
        <v>240</v>
      </c>
      <c r="F97" s="2" t="s">
        <v>241</v>
      </c>
      <c r="G97" s="1" t="s">
        <v>33</v>
      </c>
      <c r="H97" s="3">
        <v>200</v>
      </c>
      <c r="I97" s="4" t="s">
        <v>192</v>
      </c>
      <c r="J97" s="3">
        <v>1300</v>
      </c>
      <c r="K97" s="2" t="s">
        <v>248</v>
      </c>
      <c r="L97" s="2" t="s">
        <v>249</v>
      </c>
      <c r="M97" s="8">
        <v>0</v>
      </c>
      <c r="N97" s="8">
        <v>300000</v>
      </c>
      <c r="O97" s="8">
        <v>0</v>
      </c>
      <c r="P97" s="8">
        <v>0</v>
      </c>
      <c r="Q97" s="10">
        <v>0</v>
      </c>
      <c r="R97" s="10">
        <v>0</v>
      </c>
      <c r="S97" s="10">
        <v>0</v>
      </c>
      <c r="T97" s="10">
        <v>0</v>
      </c>
      <c r="U97" s="10">
        <v>0</v>
      </c>
      <c r="V97" s="10">
        <v>0</v>
      </c>
    </row>
    <row r="98" spans="1:22" ht="87" x14ac:dyDescent="0.35">
      <c r="A98" s="2" t="s">
        <v>239</v>
      </c>
      <c r="B98" s="3">
        <v>7</v>
      </c>
      <c r="C98" s="3">
        <v>201</v>
      </c>
      <c r="D98" s="3">
        <v>100013700</v>
      </c>
      <c r="E98" s="1" t="s">
        <v>240</v>
      </c>
      <c r="F98" s="2" t="s">
        <v>241</v>
      </c>
      <c r="G98" s="1" t="s">
        <v>33</v>
      </c>
      <c r="H98" s="3">
        <v>200</v>
      </c>
      <c r="I98" s="4" t="s">
        <v>192</v>
      </c>
      <c r="J98" s="3">
        <v>1300</v>
      </c>
      <c r="K98" s="2" t="s">
        <v>250</v>
      </c>
      <c r="L98" s="2" t="s">
        <v>251</v>
      </c>
      <c r="M98" s="8">
        <v>1868562</v>
      </c>
      <c r="N98" s="8">
        <v>0</v>
      </c>
      <c r="O98" s="8">
        <v>0</v>
      </c>
      <c r="P98" s="8">
        <v>0</v>
      </c>
      <c r="Q98" s="10">
        <v>0</v>
      </c>
      <c r="R98" s="10">
        <v>0</v>
      </c>
      <c r="S98" s="10">
        <v>0</v>
      </c>
      <c r="T98" s="10">
        <v>0</v>
      </c>
      <c r="U98" s="10">
        <v>0</v>
      </c>
      <c r="V98" s="10">
        <v>0</v>
      </c>
    </row>
    <row r="99" spans="1:22" ht="87" x14ac:dyDescent="0.35">
      <c r="A99" s="2" t="s">
        <v>239</v>
      </c>
      <c r="B99" s="3">
        <v>7</v>
      </c>
      <c r="C99" s="3">
        <v>201</v>
      </c>
      <c r="D99" s="3">
        <v>100013700</v>
      </c>
      <c r="E99" s="1" t="s">
        <v>240</v>
      </c>
      <c r="F99" s="2" t="s">
        <v>241</v>
      </c>
      <c r="G99" s="1" t="s">
        <v>33</v>
      </c>
      <c r="H99" s="3">
        <v>200</v>
      </c>
      <c r="I99" s="4" t="s">
        <v>192</v>
      </c>
      <c r="J99" s="3">
        <v>1300</v>
      </c>
      <c r="K99" s="2" t="s">
        <v>252</v>
      </c>
      <c r="L99" s="2" t="s">
        <v>253</v>
      </c>
      <c r="M99" s="8">
        <v>-100000</v>
      </c>
      <c r="N99" s="8">
        <v>100000</v>
      </c>
      <c r="O99" s="8">
        <v>0</v>
      </c>
      <c r="P99" s="8">
        <v>0</v>
      </c>
      <c r="Q99" s="10">
        <v>0</v>
      </c>
      <c r="R99" s="10">
        <v>0</v>
      </c>
      <c r="S99" s="10">
        <v>0</v>
      </c>
      <c r="T99" s="10">
        <v>0</v>
      </c>
      <c r="U99" s="10">
        <v>0</v>
      </c>
      <c r="V99" s="10">
        <v>0</v>
      </c>
    </row>
    <row r="100" spans="1:22" ht="87" x14ac:dyDescent="0.35">
      <c r="A100" s="2" t="s">
        <v>239</v>
      </c>
      <c r="B100" s="3">
        <v>7</v>
      </c>
      <c r="C100" s="3">
        <v>201</v>
      </c>
      <c r="D100" s="3">
        <v>100013700</v>
      </c>
      <c r="E100" s="1" t="s">
        <v>240</v>
      </c>
      <c r="F100" s="2" t="s">
        <v>241</v>
      </c>
      <c r="G100" s="1" t="s">
        <v>33</v>
      </c>
      <c r="H100" s="3">
        <v>200</v>
      </c>
      <c r="I100" s="4" t="s">
        <v>43</v>
      </c>
      <c r="J100" s="3">
        <v>1550</v>
      </c>
      <c r="K100" s="2" t="s">
        <v>44</v>
      </c>
      <c r="L100" s="2" t="s">
        <v>45</v>
      </c>
      <c r="M100" s="8">
        <v>-921514</v>
      </c>
      <c r="N100" s="8">
        <v>-8052514</v>
      </c>
      <c r="O100" s="8">
        <v>0</v>
      </c>
      <c r="P100" s="8">
        <v>0</v>
      </c>
      <c r="Q100" s="10">
        <v>0</v>
      </c>
      <c r="R100" s="10">
        <v>0</v>
      </c>
      <c r="S100" s="10">
        <v>0</v>
      </c>
      <c r="T100" s="10">
        <v>0</v>
      </c>
      <c r="U100" s="10">
        <v>0</v>
      </c>
      <c r="V100" s="10">
        <v>0</v>
      </c>
    </row>
    <row r="101" spans="1:22" ht="174" x14ac:dyDescent="0.35">
      <c r="A101" s="2" t="s">
        <v>239</v>
      </c>
      <c r="B101" s="3">
        <v>7</v>
      </c>
      <c r="C101" s="3">
        <v>201</v>
      </c>
      <c r="D101" s="3">
        <v>100013700</v>
      </c>
      <c r="E101" s="1" t="s">
        <v>240</v>
      </c>
      <c r="F101" s="2" t="s">
        <v>241</v>
      </c>
      <c r="G101" s="1" t="s">
        <v>33</v>
      </c>
      <c r="H101" s="3">
        <v>200</v>
      </c>
      <c r="I101" s="4" t="s">
        <v>254</v>
      </c>
      <c r="J101" s="3">
        <v>1800</v>
      </c>
      <c r="K101" s="2" t="s">
        <v>255</v>
      </c>
      <c r="L101" s="2" t="s">
        <v>256</v>
      </c>
      <c r="M101" s="8">
        <v>0</v>
      </c>
      <c r="N101" s="8">
        <v>0</v>
      </c>
      <c r="O101" s="8">
        <v>0</v>
      </c>
      <c r="P101" s="8">
        <v>0</v>
      </c>
      <c r="Q101" s="10">
        <v>0</v>
      </c>
      <c r="R101" s="10">
        <v>0</v>
      </c>
      <c r="S101" s="10">
        <v>0</v>
      </c>
      <c r="T101" s="10">
        <v>0</v>
      </c>
      <c r="U101" s="10">
        <v>0</v>
      </c>
      <c r="V101" s="10">
        <v>0</v>
      </c>
    </row>
    <row r="102" spans="1:22" ht="145" x14ac:dyDescent="0.35">
      <c r="A102" s="2" t="s">
        <v>239</v>
      </c>
      <c r="B102" s="3">
        <v>7</v>
      </c>
      <c r="C102" s="3">
        <v>201</v>
      </c>
      <c r="D102" s="3">
        <v>100013700</v>
      </c>
      <c r="E102" s="1" t="s">
        <v>240</v>
      </c>
      <c r="F102" s="2" t="s">
        <v>241</v>
      </c>
      <c r="G102" s="1" t="s">
        <v>33</v>
      </c>
      <c r="H102" s="3">
        <v>200</v>
      </c>
      <c r="I102" s="4" t="s">
        <v>254</v>
      </c>
      <c r="J102" s="3">
        <v>1800</v>
      </c>
      <c r="K102" s="2" t="s">
        <v>257</v>
      </c>
      <c r="L102" s="2" t="s">
        <v>258</v>
      </c>
      <c r="M102" s="8">
        <v>0</v>
      </c>
      <c r="N102" s="8">
        <v>0</v>
      </c>
      <c r="O102" s="8">
        <v>0</v>
      </c>
      <c r="P102" s="8">
        <v>0</v>
      </c>
      <c r="Q102" s="10">
        <v>0</v>
      </c>
      <c r="R102" s="10">
        <v>0</v>
      </c>
      <c r="S102" s="10">
        <v>0</v>
      </c>
      <c r="T102" s="10">
        <v>0</v>
      </c>
      <c r="U102" s="10">
        <v>0</v>
      </c>
      <c r="V102" s="10">
        <v>0</v>
      </c>
    </row>
    <row r="103" spans="1:22" ht="101.5" x14ac:dyDescent="0.35">
      <c r="A103" s="2" t="s">
        <v>239</v>
      </c>
      <c r="B103" s="3">
        <v>7</v>
      </c>
      <c r="C103" s="3">
        <v>201</v>
      </c>
      <c r="D103" s="3">
        <v>100013700</v>
      </c>
      <c r="E103" s="1" t="s">
        <v>240</v>
      </c>
      <c r="F103" s="2" t="s">
        <v>241</v>
      </c>
      <c r="G103" s="1" t="s">
        <v>33</v>
      </c>
      <c r="H103" s="3">
        <v>200</v>
      </c>
      <c r="I103" s="4" t="s">
        <v>254</v>
      </c>
      <c r="J103" s="3">
        <v>1800</v>
      </c>
      <c r="K103" s="2" t="s">
        <v>259</v>
      </c>
      <c r="L103" s="2" t="s">
        <v>260</v>
      </c>
      <c r="M103" s="8">
        <v>0</v>
      </c>
      <c r="N103" s="8">
        <v>0</v>
      </c>
      <c r="O103" s="8">
        <v>0</v>
      </c>
      <c r="P103" s="8">
        <v>0</v>
      </c>
      <c r="Q103" s="10">
        <v>0</v>
      </c>
      <c r="R103" s="10">
        <v>0</v>
      </c>
      <c r="S103" s="10">
        <v>0</v>
      </c>
      <c r="T103" s="10">
        <v>0</v>
      </c>
      <c r="U103" s="10">
        <v>0</v>
      </c>
      <c r="V103" s="10">
        <v>0</v>
      </c>
    </row>
    <row r="104" spans="1:22" ht="188.5" x14ac:dyDescent="0.35">
      <c r="A104" s="2" t="s">
        <v>239</v>
      </c>
      <c r="B104" s="3">
        <v>7</v>
      </c>
      <c r="C104" s="3">
        <v>201</v>
      </c>
      <c r="D104" s="3">
        <v>100013700</v>
      </c>
      <c r="E104" s="1" t="s">
        <v>240</v>
      </c>
      <c r="F104" s="2" t="s">
        <v>241</v>
      </c>
      <c r="G104" s="1" t="s">
        <v>33</v>
      </c>
      <c r="H104" s="3">
        <v>200</v>
      </c>
      <c r="I104" s="4" t="s">
        <v>254</v>
      </c>
      <c r="J104" s="3">
        <v>1800</v>
      </c>
      <c r="K104" s="2" t="s">
        <v>261</v>
      </c>
      <c r="L104" s="2" t="s">
        <v>262</v>
      </c>
      <c r="M104" s="8">
        <v>0</v>
      </c>
      <c r="N104" s="8">
        <v>0</v>
      </c>
      <c r="O104" s="8">
        <v>0</v>
      </c>
      <c r="P104" s="8">
        <v>0</v>
      </c>
      <c r="Q104" s="10">
        <v>0</v>
      </c>
      <c r="R104" s="10">
        <v>0</v>
      </c>
      <c r="S104" s="10">
        <v>0</v>
      </c>
      <c r="T104" s="10">
        <v>0</v>
      </c>
      <c r="U104" s="10">
        <v>0</v>
      </c>
      <c r="V104" s="10">
        <v>0</v>
      </c>
    </row>
    <row r="105" spans="1:22" ht="101.5" x14ac:dyDescent="0.35">
      <c r="A105" s="2" t="s">
        <v>239</v>
      </c>
      <c r="B105" s="3">
        <v>7</v>
      </c>
      <c r="C105" s="3">
        <v>201</v>
      </c>
      <c r="D105" s="3">
        <v>100013700</v>
      </c>
      <c r="E105" s="1" t="s">
        <v>240</v>
      </c>
      <c r="F105" s="2" t="s">
        <v>241</v>
      </c>
      <c r="G105" s="1" t="s">
        <v>33</v>
      </c>
      <c r="H105" s="3">
        <v>200</v>
      </c>
      <c r="I105" s="4" t="s">
        <v>78</v>
      </c>
      <c r="J105" s="3">
        <v>1925</v>
      </c>
      <c r="K105" s="2" t="s">
        <v>263</v>
      </c>
      <c r="L105" s="2" t="s">
        <v>264</v>
      </c>
      <c r="M105" s="8">
        <v>0</v>
      </c>
      <c r="N105" s="8">
        <v>0</v>
      </c>
      <c r="O105" s="8">
        <v>0</v>
      </c>
      <c r="P105" s="8">
        <v>1218842</v>
      </c>
      <c r="Q105" s="10">
        <v>0</v>
      </c>
      <c r="R105" s="10">
        <v>0</v>
      </c>
      <c r="S105" s="10">
        <v>0</v>
      </c>
      <c r="T105" s="10">
        <v>0</v>
      </c>
      <c r="U105" s="10">
        <v>0</v>
      </c>
      <c r="V105" s="10">
        <v>0</v>
      </c>
    </row>
    <row r="106" spans="1:22" ht="261" x14ac:dyDescent="0.35">
      <c r="A106" s="2" t="s">
        <v>239</v>
      </c>
      <c r="B106" s="3">
        <v>7</v>
      </c>
      <c r="C106" s="3">
        <v>197</v>
      </c>
      <c r="D106" s="3">
        <v>100014400</v>
      </c>
      <c r="E106" s="1" t="s">
        <v>265</v>
      </c>
      <c r="F106" s="2" t="s">
        <v>266</v>
      </c>
      <c r="G106" s="1" t="s">
        <v>25</v>
      </c>
      <c r="H106" s="3">
        <v>100</v>
      </c>
      <c r="I106" s="4" t="s">
        <v>26</v>
      </c>
      <c r="J106" s="3">
        <v>1950</v>
      </c>
      <c r="K106" s="2" t="s">
        <v>267</v>
      </c>
      <c r="L106" s="2" t="s">
        <v>268</v>
      </c>
      <c r="M106" s="8">
        <v>0</v>
      </c>
      <c r="N106" s="8">
        <v>0</v>
      </c>
      <c r="O106" s="8">
        <v>0</v>
      </c>
      <c r="P106" s="8">
        <v>0</v>
      </c>
      <c r="Q106" s="10">
        <v>0</v>
      </c>
      <c r="R106" s="10">
        <v>0</v>
      </c>
      <c r="S106" s="10">
        <v>0</v>
      </c>
      <c r="T106" s="10">
        <v>0</v>
      </c>
      <c r="U106" s="10">
        <v>0</v>
      </c>
      <c r="V106" s="10">
        <v>0</v>
      </c>
    </row>
    <row r="107" spans="1:22" ht="87" x14ac:dyDescent="0.35">
      <c r="A107" s="2" t="s">
        <v>239</v>
      </c>
      <c r="B107" s="3">
        <v>7</v>
      </c>
      <c r="C107" s="3">
        <v>197</v>
      </c>
      <c r="D107" s="3">
        <v>100014400</v>
      </c>
      <c r="E107" s="1" t="s">
        <v>265</v>
      </c>
      <c r="F107" s="2" t="s">
        <v>266</v>
      </c>
      <c r="G107" s="1" t="s">
        <v>25</v>
      </c>
      <c r="H107" s="3">
        <v>100</v>
      </c>
      <c r="I107" s="4" t="s">
        <v>26</v>
      </c>
      <c r="J107" s="3">
        <v>1950</v>
      </c>
      <c r="K107" s="2" t="s">
        <v>269</v>
      </c>
      <c r="L107" s="2" t="s">
        <v>270</v>
      </c>
      <c r="M107" s="8">
        <v>0</v>
      </c>
      <c r="N107" s="8">
        <v>0</v>
      </c>
      <c r="O107" s="8">
        <v>0</v>
      </c>
      <c r="P107" s="8">
        <v>0</v>
      </c>
      <c r="Q107" s="10">
        <v>0</v>
      </c>
      <c r="R107" s="10">
        <v>0</v>
      </c>
      <c r="S107" s="10">
        <v>0</v>
      </c>
      <c r="T107" s="10">
        <v>0</v>
      </c>
      <c r="U107" s="10">
        <v>0</v>
      </c>
      <c r="V107" s="10">
        <v>0</v>
      </c>
    </row>
    <row r="108" spans="1:22" ht="87" x14ac:dyDescent="0.35">
      <c r="A108" s="2" t="s">
        <v>239</v>
      </c>
      <c r="B108" s="3">
        <v>7</v>
      </c>
      <c r="C108" s="3">
        <v>197</v>
      </c>
      <c r="D108" s="3">
        <v>100014400</v>
      </c>
      <c r="E108" s="1" t="s">
        <v>265</v>
      </c>
      <c r="F108" s="2" t="s">
        <v>266</v>
      </c>
      <c r="G108" s="1" t="s">
        <v>33</v>
      </c>
      <c r="H108" s="3">
        <v>200</v>
      </c>
      <c r="I108" s="4" t="s">
        <v>271</v>
      </c>
      <c r="J108" s="3">
        <v>600</v>
      </c>
      <c r="K108" s="2" t="s">
        <v>272</v>
      </c>
      <c r="L108" s="2" t="s">
        <v>273</v>
      </c>
      <c r="M108" s="8">
        <v>-199432610</v>
      </c>
      <c r="N108" s="8">
        <v>-201146159</v>
      </c>
      <c r="O108" s="8">
        <v>0</v>
      </c>
      <c r="P108" s="8">
        <v>0</v>
      </c>
      <c r="Q108" s="10">
        <v>0</v>
      </c>
      <c r="R108" s="10">
        <v>0</v>
      </c>
      <c r="S108" s="10">
        <v>0</v>
      </c>
      <c r="T108" s="10">
        <v>0</v>
      </c>
      <c r="U108" s="10">
        <v>0</v>
      </c>
      <c r="V108" s="10">
        <v>0</v>
      </c>
    </row>
    <row r="109" spans="1:22" ht="130.5" x14ac:dyDescent="0.35">
      <c r="A109" s="2" t="s">
        <v>239</v>
      </c>
      <c r="B109" s="3">
        <v>7</v>
      </c>
      <c r="C109" s="3">
        <v>197</v>
      </c>
      <c r="D109" s="3">
        <v>100014400</v>
      </c>
      <c r="E109" s="1" t="s">
        <v>265</v>
      </c>
      <c r="F109" s="2" t="s">
        <v>266</v>
      </c>
      <c r="G109" s="1" t="s">
        <v>33</v>
      </c>
      <c r="H109" s="3">
        <v>200</v>
      </c>
      <c r="I109" s="4" t="s">
        <v>271</v>
      </c>
      <c r="J109" s="3">
        <v>600</v>
      </c>
      <c r="K109" s="2" t="s">
        <v>274</v>
      </c>
      <c r="L109" s="2" t="s">
        <v>275</v>
      </c>
      <c r="M109" s="8">
        <v>-1843476</v>
      </c>
      <c r="N109" s="8">
        <v>-1850277</v>
      </c>
      <c r="O109" s="8">
        <v>0</v>
      </c>
      <c r="P109" s="8">
        <v>0</v>
      </c>
      <c r="Q109" s="10">
        <v>0</v>
      </c>
      <c r="R109" s="10">
        <v>0</v>
      </c>
      <c r="S109" s="10">
        <v>0</v>
      </c>
      <c r="T109" s="10">
        <v>0</v>
      </c>
      <c r="U109" s="10">
        <v>0</v>
      </c>
      <c r="V109" s="10">
        <v>0</v>
      </c>
    </row>
    <row r="110" spans="1:22" ht="159.5" x14ac:dyDescent="0.35">
      <c r="A110" s="2" t="s">
        <v>239</v>
      </c>
      <c r="B110" s="3">
        <v>7</v>
      </c>
      <c r="C110" s="3">
        <v>197</v>
      </c>
      <c r="D110" s="3">
        <v>100014400</v>
      </c>
      <c r="E110" s="1" t="s">
        <v>265</v>
      </c>
      <c r="F110" s="2" t="s">
        <v>266</v>
      </c>
      <c r="G110" s="1" t="s">
        <v>33</v>
      </c>
      <c r="H110" s="3">
        <v>200</v>
      </c>
      <c r="I110" s="4" t="s">
        <v>271</v>
      </c>
      <c r="J110" s="3">
        <v>600</v>
      </c>
      <c r="K110" s="2" t="s">
        <v>276</v>
      </c>
      <c r="L110" s="2" t="s">
        <v>277</v>
      </c>
      <c r="M110" s="8">
        <v>-102581</v>
      </c>
      <c r="N110" s="8">
        <v>-74354</v>
      </c>
      <c r="O110" s="8">
        <v>0</v>
      </c>
      <c r="P110" s="8">
        <v>0</v>
      </c>
      <c r="Q110" s="10">
        <v>0</v>
      </c>
      <c r="R110" s="10">
        <v>0</v>
      </c>
      <c r="S110" s="10">
        <v>0</v>
      </c>
      <c r="T110" s="10">
        <v>0</v>
      </c>
      <c r="U110" s="10">
        <v>0</v>
      </c>
      <c r="V110" s="10">
        <v>0</v>
      </c>
    </row>
    <row r="111" spans="1:22" ht="101.5" x14ac:dyDescent="0.35">
      <c r="A111" s="2" t="s">
        <v>239</v>
      </c>
      <c r="B111" s="3">
        <v>7</v>
      </c>
      <c r="C111" s="3">
        <v>197</v>
      </c>
      <c r="D111" s="3">
        <v>100014400</v>
      </c>
      <c r="E111" s="1" t="s">
        <v>265</v>
      </c>
      <c r="F111" s="2" t="s">
        <v>266</v>
      </c>
      <c r="G111" s="1" t="s">
        <v>33</v>
      </c>
      <c r="H111" s="3">
        <v>200</v>
      </c>
      <c r="I111" s="4" t="s">
        <v>271</v>
      </c>
      <c r="J111" s="3">
        <v>600</v>
      </c>
      <c r="K111" s="2" t="s">
        <v>278</v>
      </c>
      <c r="L111" s="2" t="s">
        <v>279</v>
      </c>
      <c r="M111" s="8">
        <v>-1752407</v>
      </c>
      <c r="N111" s="8">
        <v>-1751288</v>
      </c>
      <c r="O111" s="8">
        <v>0</v>
      </c>
      <c r="P111" s="8">
        <v>0</v>
      </c>
      <c r="Q111" s="10">
        <v>0</v>
      </c>
      <c r="R111" s="10">
        <v>0</v>
      </c>
      <c r="S111" s="10">
        <v>0</v>
      </c>
      <c r="T111" s="10">
        <v>0</v>
      </c>
      <c r="U111" s="10">
        <v>0</v>
      </c>
      <c r="V111" s="10">
        <v>0</v>
      </c>
    </row>
    <row r="112" spans="1:22" ht="130.5" x14ac:dyDescent="0.35">
      <c r="A112" s="2" t="s">
        <v>239</v>
      </c>
      <c r="B112" s="3">
        <v>7</v>
      </c>
      <c r="C112" s="3">
        <v>197</v>
      </c>
      <c r="D112" s="3">
        <v>100014400</v>
      </c>
      <c r="E112" s="1" t="s">
        <v>265</v>
      </c>
      <c r="F112" s="2" t="s">
        <v>266</v>
      </c>
      <c r="G112" s="1" t="s">
        <v>33</v>
      </c>
      <c r="H112" s="3">
        <v>200</v>
      </c>
      <c r="I112" s="4" t="s">
        <v>271</v>
      </c>
      <c r="J112" s="3">
        <v>600</v>
      </c>
      <c r="K112" s="2" t="s">
        <v>280</v>
      </c>
      <c r="L112" s="2" t="s">
        <v>281</v>
      </c>
      <c r="M112" s="8">
        <v>-27071726</v>
      </c>
      <c r="N112" s="8">
        <v>-24798667</v>
      </c>
      <c r="O112" s="8">
        <v>27071726</v>
      </c>
      <c r="P112" s="8">
        <v>24798664</v>
      </c>
      <c r="Q112" s="10">
        <v>0</v>
      </c>
      <c r="R112" s="10">
        <v>0</v>
      </c>
      <c r="S112" s="10">
        <v>0</v>
      </c>
      <c r="T112" s="10">
        <v>0</v>
      </c>
      <c r="U112" s="10">
        <v>0</v>
      </c>
      <c r="V112" s="10">
        <v>0</v>
      </c>
    </row>
    <row r="113" spans="1:22" ht="72.5" x14ac:dyDescent="0.35">
      <c r="A113" s="2" t="s">
        <v>239</v>
      </c>
      <c r="B113" s="3">
        <v>7</v>
      </c>
      <c r="C113" s="3">
        <v>197</v>
      </c>
      <c r="D113" s="3">
        <v>100014400</v>
      </c>
      <c r="E113" s="1" t="s">
        <v>265</v>
      </c>
      <c r="F113" s="2" t="s">
        <v>266</v>
      </c>
      <c r="G113" s="1" t="s">
        <v>33</v>
      </c>
      <c r="H113" s="3">
        <v>200</v>
      </c>
      <c r="I113" s="4" t="s">
        <v>271</v>
      </c>
      <c r="J113" s="3">
        <v>600</v>
      </c>
      <c r="K113" s="2" t="s">
        <v>282</v>
      </c>
      <c r="L113" s="2" t="s">
        <v>283</v>
      </c>
      <c r="M113" s="8">
        <v>-4630879</v>
      </c>
      <c r="N113" s="8">
        <v>0</v>
      </c>
      <c r="O113" s="8">
        <v>0</v>
      </c>
      <c r="P113" s="8">
        <v>0</v>
      </c>
      <c r="Q113" s="10">
        <v>0</v>
      </c>
      <c r="R113" s="10">
        <v>0</v>
      </c>
      <c r="S113" s="10">
        <v>0</v>
      </c>
      <c r="T113" s="10">
        <v>0</v>
      </c>
      <c r="U113" s="10">
        <v>0</v>
      </c>
      <c r="V113" s="10">
        <v>0</v>
      </c>
    </row>
    <row r="114" spans="1:22" ht="87" x14ac:dyDescent="0.35">
      <c r="A114" s="2" t="s">
        <v>239</v>
      </c>
      <c r="B114" s="3">
        <v>7</v>
      </c>
      <c r="C114" s="3">
        <v>197</v>
      </c>
      <c r="D114" s="3">
        <v>100014400</v>
      </c>
      <c r="E114" s="1" t="s">
        <v>265</v>
      </c>
      <c r="F114" s="2" t="s">
        <v>266</v>
      </c>
      <c r="G114" s="1" t="s">
        <v>33</v>
      </c>
      <c r="H114" s="3">
        <v>200</v>
      </c>
      <c r="I114" s="4" t="s">
        <v>271</v>
      </c>
      <c r="J114" s="3">
        <v>600</v>
      </c>
      <c r="K114" s="2" t="s">
        <v>284</v>
      </c>
      <c r="L114" s="2" t="s">
        <v>285</v>
      </c>
      <c r="M114" s="8">
        <v>0</v>
      </c>
      <c r="N114" s="8">
        <v>742335</v>
      </c>
      <c r="O114" s="8">
        <v>0</v>
      </c>
      <c r="P114" s="8">
        <v>0</v>
      </c>
      <c r="Q114" s="10">
        <v>0</v>
      </c>
      <c r="R114" s="10">
        <v>0</v>
      </c>
      <c r="S114" s="10">
        <v>0</v>
      </c>
      <c r="T114" s="10">
        <v>0</v>
      </c>
      <c r="U114" s="10">
        <v>0</v>
      </c>
      <c r="V114" s="10">
        <v>0</v>
      </c>
    </row>
    <row r="115" spans="1:22" ht="203" x14ac:dyDescent="0.35">
      <c r="A115" s="2" t="s">
        <v>239</v>
      </c>
      <c r="B115" s="3">
        <v>7</v>
      </c>
      <c r="C115" s="3">
        <v>197</v>
      </c>
      <c r="D115" s="3">
        <v>100014400</v>
      </c>
      <c r="E115" s="1" t="s">
        <v>265</v>
      </c>
      <c r="F115" s="2" t="s">
        <v>266</v>
      </c>
      <c r="G115" s="1" t="s">
        <v>33</v>
      </c>
      <c r="H115" s="3">
        <v>200</v>
      </c>
      <c r="I115" s="4" t="s">
        <v>271</v>
      </c>
      <c r="J115" s="3">
        <v>600</v>
      </c>
      <c r="K115" s="2" t="s">
        <v>286</v>
      </c>
      <c r="L115" s="2" t="s">
        <v>287</v>
      </c>
      <c r="M115" s="8">
        <v>42335519</v>
      </c>
      <c r="N115" s="8">
        <v>46595740</v>
      </c>
      <c r="O115" s="8">
        <v>-42326571</v>
      </c>
      <c r="P115" s="8">
        <v>0</v>
      </c>
      <c r="Q115" s="10">
        <v>0</v>
      </c>
      <c r="R115" s="10">
        <v>0</v>
      </c>
      <c r="S115" s="10">
        <v>0</v>
      </c>
      <c r="T115" s="10">
        <v>0</v>
      </c>
      <c r="U115" s="10">
        <v>0</v>
      </c>
      <c r="V115" s="10">
        <v>0</v>
      </c>
    </row>
    <row r="116" spans="1:22" ht="87" x14ac:dyDescent="0.35">
      <c r="A116" s="2" t="s">
        <v>239</v>
      </c>
      <c r="B116" s="3">
        <v>7</v>
      </c>
      <c r="C116" s="3">
        <v>197</v>
      </c>
      <c r="D116" s="3">
        <v>100014400</v>
      </c>
      <c r="E116" s="1" t="s">
        <v>265</v>
      </c>
      <c r="F116" s="2" t="s">
        <v>266</v>
      </c>
      <c r="G116" s="1" t="s">
        <v>33</v>
      </c>
      <c r="H116" s="3">
        <v>200</v>
      </c>
      <c r="I116" s="4" t="s">
        <v>271</v>
      </c>
      <c r="J116" s="3">
        <v>600</v>
      </c>
      <c r="K116" s="2" t="s">
        <v>288</v>
      </c>
      <c r="L116" s="2" t="s">
        <v>289</v>
      </c>
      <c r="M116" s="8">
        <v>50891</v>
      </c>
      <c r="N116" s="8">
        <v>-33672</v>
      </c>
      <c r="O116" s="8">
        <v>0</v>
      </c>
      <c r="P116" s="8">
        <v>0</v>
      </c>
      <c r="Q116" s="10">
        <v>0</v>
      </c>
      <c r="R116" s="10">
        <v>0</v>
      </c>
      <c r="S116" s="10">
        <v>0</v>
      </c>
      <c r="T116" s="10">
        <v>0</v>
      </c>
      <c r="U116" s="10">
        <v>0</v>
      </c>
      <c r="V116" s="10">
        <v>0</v>
      </c>
    </row>
    <row r="117" spans="1:22" ht="72.5" x14ac:dyDescent="0.35">
      <c r="A117" s="2" t="s">
        <v>239</v>
      </c>
      <c r="B117" s="3">
        <v>7</v>
      </c>
      <c r="C117" s="3">
        <v>197</v>
      </c>
      <c r="D117" s="3">
        <v>100014400</v>
      </c>
      <c r="E117" s="1" t="s">
        <v>265</v>
      </c>
      <c r="F117" s="2" t="s">
        <v>266</v>
      </c>
      <c r="G117" s="1" t="s">
        <v>33</v>
      </c>
      <c r="H117" s="3">
        <v>200</v>
      </c>
      <c r="I117" s="4" t="s">
        <v>271</v>
      </c>
      <c r="J117" s="3">
        <v>600</v>
      </c>
      <c r="K117" s="2" t="s">
        <v>290</v>
      </c>
      <c r="L117" s="2" t="s">
        <v>291</v>
      </c>
      <c r="M117" s="8">
        <v>-18720887</v>
      </c>
      <c r="N117" s="8">
        <v>-8633348</v>
      </c>
      <c r="O117" s="8">
        <v>0</v>
      </c>
      <c r="P117" s="8">
        <v>0</v>
      </c>
      <c r="Q117" s="10">
        <v>0</v>
      </c>
      <c r="R117" s="10">
        <v>0</v>
      </c>
      <c r="S117" s="10">
        <v>0</v>
      </c>
      <c r="T117" s="10">
        <v>0</v>
      </c>
      <c r="U117" s="10">
        <v>0</v>
      </c>
      <c r="V117" s="10">
        <v>0</v>
      </c>
    </row>
    <row r="118" spans="1:22" ht="377" x14ac:dyDescent="0.35">
      <c r="A118" s="2" t="s">
        <v>239</v>
      </c>
      <c r="B118" s="3">
        <v>7</v>
      </c>
      <c r="C118" s="3">
        <v>197</v>
      </c>
      <c r="D118" s="3">
        <v>100014400</v>
      </c>
      <c r="E118" s="1" t="s">
        <v>265</v>
      </c>
      <c r="F118" s="2" t="s">
        <v>266</v>
      </c>
      <c r="G118" s="1" t="s">
        <v>33</v>
      </c>
      <c r="H118" s="3">
        <v>200</v>
      </c>
      <c r="I118" s="4" t="s">
        <v>271</v>
      </c>
      <c r="J118" s="3">
        <v>600</v>
      </c>
      <c r="K118" s="2" t="s">
        <v>292</v>
      </c>
      <c r="L118" s="2" t="s">
        <v>293</v>
      </c>
      <c r="M118" s="8">
        <v>-11841463</v>
      </c>
      <c r="N118" s="8">
        <v>-19043255</v>
      </c>
      <c r="O118" s="8">
        <v>0</v>
      </c>
      <c r="P118" s="8">
        <v>0</v>
      </c>
      <c r="Q118" s="10">
        <v>0</v>
      </c>
      <c r="R118" s="10">
        <v>0</v>
      </c>
      <c r="S118" s="10">
        <v>0</v>
      </c>
      <c r="T118" s="10">
        <v>0</v>
      </c>
      <c r="U118" s="10">
        <v>0</v>
      </c>
      <c r="V118" s="10">
        <v>0</v>
      </c>
    </row>
    <row r="119" spans="1:22" ht="87" x14ac:dyDescent="0.35">
      <c r="A119" s="2" t="s">
        <v>239</v>
      </c>
      <c r="B119" s="3">
        <v>7</v>
      </c>
      <c r="C119" s="3">
        <v>197</v>
      </c>
      <c r="D119" s="3">
        <v>100014400</v>
      </c>
      <c r="E119" s="1" t="s">
        <v>265</v>
      </c>
      <c r="F119" s="2" t="s">
        <v>266</v>
      </c>
      <c r="G119" s="1" t="s">
        <v>33</v>
      </c>
      <c r="H119" s="3">
        <v>200</v>
      </c>
      <c r="I119" s="4" t="s">
        <v>83</v>
      </c>
      <c r="J119" s="3">
        <v>700</v>
      </c>
      <c r="K119" s="2" t="s">
        <v>294</v>
      </c>
      <c r="L119" s="2" t="s">
        <v>295</v>
      </c>
      <c r="M119" s="8">
        <v>-1104320</v>
      </c>
      <c r="N119" s="8">
        <v>-407168</v>
      </c>
      <c r="O119" s="8">
        <v>0</v>
      </c>
      <c r="P119" s="8">
        <v>0</v>
      </c>
      <c r="Q119" s="10">
        <v>0</v>
      </c>
      <c r="R119" s="10">
        <v>0</v>
      </c>
      <c r="S119" s="10">
        <v>0</v>
      </c>
      <c r="T119" s="10">
        <v>0</v>
      </c>
      <c r="U119" s="10">
        <v>0</v>
      </c>
      <c r="V119" s="10">
        <v>0</v>
      </c>
    </row>
    <row r="120" spans="1:22" ht="377" x14ac:dyDescent="0.35">
      <c r="A120" s="2" t="s">
        <v>239</v>
      </c>
      <c r="B120" s="3">
        <v>7</v>
      </c>
      <c r="C120" s="3">
        <v>197</v>
      </c>
      <c r="D120" s="3">
        <v>100014400</v>
      </c>
      <c r="E120" s="1" t="s">
        <v>265</v>
      </c>
      <c r="F120" s="2" t="s">
        <v>266</v>
      </c>
      <c r="G120" s="1" t="s">
        <v>33</v>
      </c>
      <c r="H120" s="3">
        <v>200</v>
      </c>
      <c r="I120" s="4" t="s">
        <v>184</v>
      </c>
      <c r="J120" s="3">
        <v>725</v>
      </c>
      <c r="K120" s="2" t="s">
        <v>296</v>
      </c>
      <c r="L120" s="2" t="s">
        <v>1018</v>
      </c>
      <c r="M120" s="8">
        <v>4251850</v>
      </c>
      <c r="N120" s="8">
        <v>6490911</v>
      </c>
      <c r="O120" s="8">
        <v>0</v>
      </c>
      <c r="P120" s="8">
        <v>0</v>
      </c>
      <c r="Q120" s="10">
        <v>0</v>
      </c>
      <c r="R120" s="10">
        <v>0</v>
      </c>
      <c r="S120" s="10">
        <v>0</v>
      </c>
      <c r="T120" s="10">
        <v>0</v>
      </c>
      <c r="U120" s="10">
        <v>0</v>
      </c>
      <c r="V120" s="10">
        <v>0</v>
      </c>
    </row>
    <row r="121" spans="1:22" ht="203" x14ac:dyDescent="0.35">
      <c r="A121" s="2" t="s">
        <v>239</v>
      </c>
      <c r="B121" s="3">
        <v>7</v>
      </c>
      <c r="C121" s="3">
        <v>197</v>
      </c>
      <c r="D121" s="3">
        <v>100014400</v>
      </c>
      <c r="E121" s="1" t="s">
        <v>265</v>
      </c>
      <c r="F121" s="2" t="s">
        <v>266</v>
      </c>
      <c r="G121" s="1" t="s">
        <v>33</v>
      </c>
      <c r="H121" s="3">
        <v>200</v>
      </c>
      <c r="I121" s="4" t="s">
        <v>184</v>
      </c>
      <c r="J121" s="3">
        <v>725</v>
      </c>
      <c r="K121" s="2" t="s">
        <v>297</v>
      </c>
      <c r="L121" s="2" t="s">
        <v>1019</v>
      </c>
      <c r="M121" s="8">
        <v>299373461</v>
      </c>
      <c r="N121" s="8">
        <v>214167967</v>
      </c>
      <c r="O121" s="8">
        <v>0</v>
      </c>
      <c r="P121" s="8">
        <v>0</v>
      </c>
      <c r="Q121" s="10">
        <v>0</v>
      </c>
      <c r="R121" s="10">
        <v>0</v>
      </c>
      <c r="S121" s="10">
        <v>0</v>
      </c>
      <c r="T121" s="10">
        <v>0</v>
      </c>
      <c r="U121" s="10">
        <v>0</v>
      </c>
      <c r="V121" s="10">
        <v>0</v>
      </c>
    </row>
    <row r="122" spans="1:22" ht="159.5" x14ac:dyDescent="0.35">
      <c r="A122" s="2" t="s">
        <v>239</v>
      </c>
      <c r="B122" s="3">
        <v>7</v>
      </c>
      <c r="C122" s="3">
        <v>197</v>
      </c>
      <c r="D122" s="3">
        <v>100014400</v>
      </c>
      <c r="E122" s="1" t="s">
        <v>265</v>
      </c>
      <c r="F122" s="2" t="s">
        <v>266</v>
      </c>
      <c r="G122" s="1" t="s">
        <v>33</v>
      </c>
      <c r="H122" s="3">
        <v>200</v>
      </c>
      <c r="I122" s="4" t="s">
        <v>34</v>
      </c>
      <c r="J122" s="3">
        <v>1100</v>
      </c>
      <c r="K122" s="2" t="s">
        <v>298</v>
      </c>
      <c r="L122" s="2" t="s">
        <v>299</v>
      </c>
      <c r="M122" s="8">
        <v>52901159</v>
      </c>
      <c r="N122" s="8">
        <v>0</v>
      </c>
      <c r="O122" s="8">
        <v>-52901159</v>
      </c>
      <c r="P122" s="8">
        <v>0</v>
      </c>
      <c r="Q122" s="10">
        <v>0</v>
      </c>
      <c r="R122" s="10">
        <v>0</v>
      </c>
      <c r="S122" s="10">
        <v>0</v>
      </c>
      <c r="T122" s="10">
        <v>0</v>
      </c>
      <c r="U122" s="10">
        <v>0</v>
      </c>
      <c r="V122" s="10">
        <v>0</v>
      </c>
    </row>
    <row r="123" spans="1:22" ht="145" x14ac:dyDescent="0.35">
      <c r="A123" s="2" t="s">
        <v>239</v>
      </c>
      <c r="B123" s="3">
        <v>7</v>
      </c>
      <c r="C123" s="3">
        <v>197</v>
      </c>
      <c r="D123" s="3">
        <v>100014400</v>
      </c>
      <c r="E123" s="1" t="s">
        <v>265</v>
      </c>
      <c r="F123" s="2" t="s">
        <v>266</v>
      </c>
      <c r="G123" s="1" t="s">
        <v>33</v>
      </c>
      <c r="H123" s="3">
        <v>200</v>
      </c>
      <c r="I123" s="4" t="s">
        <v>34</v>
      </c>
      <c r="J123" s="3">
        <v>1100</v>
      </c>
      <c r="K123" s="2" t="s">
        <v>300</v>
      </c>
      <c r="L123" s="2" t="s">
        <v>301</v>
      </c>
      <c r="M123" s="8">
        <v>0</v>
      </c>
      <c r="N123" s="8">
        <v>2740726</v>
      </c>
      <c r="O123" s="8">
        <v>0</v>
      </c>
      <c r="P123" s="8">
        <v>0</v>
      </c>
      <c r="Q123" s="10">
        <v>0</v>
      </c>
      <c r="R123" s="10">
        <v>0</v>
      </c>
      <c r="S123" s="10">
        <v>0</v>
      </c>
      <c r="T123" s="10">
        <v>0</v>
      </c>
      <c r="U123" s="10">
        <v>0</v>
      </c>
      <c r="V123" s="10">
        <v>0</v>
      </c>
    </row>
    <row r="124" spans="1:22" ht="116" x14ac:dyDescent="0.35">
      <c r="A124" s="2" t="s">
        <v>239</v>
      </c>
      <c r="B124" s="3">
        <v>7</v>
      </c>
      <c r="C124" s="3">
        <v>197</v>
      </c>
      <c r="D124" s="3">
        <v>100014400</v>
      </c>
      <c r="E124" s="1" t="s">
        <v>265</v>
      </c>
      <c r="F124" s="2" t="s">
        <v>266</v>
      </c>
      <c r="G124" s="1" t="s">
        <v>33</v>
      </c>
      <c r="H124" s="3">
        <v>200</v>
      </c>
      <c r="I124" s="4" t="s">
        <v>192</v>
      </c>
      <c r="J124" s="3">
        <v>1300</v>
      </c>
      <c r="K124" s="2" t="s">
        <v>302</v>
      </c>
      <c r="L124" s="2" t="s">
        <v>1020</v>
      </c>
      <c r="M124" s="8">
        <v>0</v>
      </c>
      <c r="N124" s="8">
        <v>80068012</v>
      </c>
      <c r="O124" s="8">
        <v>0</v>
      </c>
      <c r="P124" s="8">
        <v>0</v>
      </c>
      <c r="Q124" s="10">
        <v>0</v>
      </c>
      <c r="R124" s="10">
        <v>0</v>
      </c>
      <c r="S124" s="10">
        <v>0</v>
      </c>
      <c r="T124" s="10">
        <v>0</v>
      </c>
      <c r="U124" s="10">
        <v>0</v>
      </c>
      <c r="V124" s="10">
        <v>0</v>
      </c>
    </row>
    <row r="125" spans="1:22" ht="116" x14ac:dyDescent="0.35">
      <c r="A125" s="2" t="s">
        <v>239</v>
      </c>
      <c r="B125" s="3">
        <v>7</v>
      </c>
      <c r="C125" s="3">
        <v>197</v>
      </c>
      <c r="D125" s="3">
        <v>100014400</v>
      </c>
      <c r="E125" s="1" t="s">
        <v>265</v>
      </c>
      <c r="F125" s="2" t="s">
        <v>266</v>
      </c>
      <c r="G125" s="1" t="s">
        <v>33</v>
      </c>
      <c r="H125" s="3">
        <v>200</v>
      </c>
      <c r="I125" s="4" t="s">
        <v>56</v>
      </c>
      <c r="J125" s="3">
        <v>1400</v>
      </c>
      <c r="K125" s="2" t="s">
        <v>303</v>
      </c>
      <c r="L125" s="2" t="s">
        <v>304</v>
      </c>
      <c r="M125" s="8">
        <v>0</v>
      </c>
      <c r="N125" s="8">
        <v>26645142</v>
      </c>
      <c r="O125" s="8">
        <v>0</v>
      </c>
      <c r="P125" s="8">
        <v>0</v>
      </c>
      <c r="Q125" s="10">
        <v>0</v>
      </c>
      <c r="R125" s="10">
        <v>0</v>
      </c>
      <c r="S125" s="10">
        <v>0</v>
      </c>
      <c r="T125" s="10">
        <v>0</v>
      </c>
      <c r="U125" s="10">
        <v>0</v>
      </c>
      <c r="V125" s="10">
        <v>0</v>
      </c>
    </row>
    <row r="126" spans="1:22" ht="87" x14ac:dyDescent="0.35">
      <c r="A126" s="2" t="s">
        <v>239</v>
      </c>
      <c r="B126" s="3">
        <v>7</v>
      </c>
      <c r="C126" s="3">
        <v>197</v>
      </c>
      <c r="D126" s="3">
        <v>100014400</v>
      </c>
      <c r="E126" s="1" t="s">
        <v>265</v>
      </c>
      <c r="F126" s="2" t="s">
        <v>266</v>
      </c>
      <c r="G126" s="1" t="s">
        <v>33</v>
      </c>
      <c r="H126" s="3">
        <v>200</v>
      </c>
      <c r="I126" s="4" t="s">
        <v>56</v>
      </c>
      <c r="J126" s="3">
        <v>1400</v>
      </c>
      <c r="K126" s="2" t="s">
        <v>305</v>
      </c>
      <c r="L126" s="2" t="s">
        <v>306</v>
      </c>
      <c r="M126" s="8">
        <v>0</v>
      </c>
      <c r="N126" s="8">
        <v>1670000</v>
      </c>
      <c r="O126" s="8">
        <v>0</v>
      </c>
      <c r="P126" s="8">
        <v>0</v>
      </c>
      <c r="Q126" s="10">
        <v>0</v>
      </c>
      <c r="R126" s="10">
        <v>0</v>
      </c>
      <c r="S126" s="10">
        <v>0</v>
      </c>
      <c r="T126" s="10">
        <v>0</v>
      </c>
      <c r="U126" s="10">
        <v>0</v>
      </c>
      <c r="V126" s="10">
        <v>0</v>
      </c>
    </row>
    <row r="127" spans="1:22" ht="87" x14ac:dyDescent="0.35">
      <c r="A127" s="2" t="s">
        <v>239</v>
      </c>
      <c r="B127" s="3">
        <v>7</v>
      </c>
      <c r="C127" s="3">
        <v>197</v>
      </c>
      <c r="D127" s="3">
        <v>100014400</v>
      </c>
      <c r="E127" s="1" t="s">
        <v>265</v>
      </c>
      <c r="F127" s="2" t="s">
        <v>266</v>
      </c>
      <c r="G127" s="1" t="s">
        <v>33</v>
      </c>
      <c r="H127" s="3">
        <v>200</v>
      </c>
      <c r="I127" s="4" t="s">
        <v>56</v>
      </c>
      <c r="J127" s="3">
        <v>1400</v>
      </c>
      <c r="K127" s="2" t="s">
        <v>307</v>
      </c>
      <c r="L127" s="2" t="s">
        <v>308</v>
      </c>
      <c r="M127" s="8">
        <v>0</v>
      </c>
      <c r="N127" s="8">
        <v>450000</v>
      </c>
      <c r="O127" s="8">
        <v>0</v>
      </c>
      <c r="P127" s="8">
        <v>0</v>
      </c>
      <c r="Q127" s="10">
        <v>0</v>
      </c>
      <c r="R127" s="10">
        <v>0</v>
      </c>
      <c r="S127" s="10">
        <v>0</v>
      </c>
      <c r="T127" s="10">
        <v>0</v>
      </c>
      <c r="U127" s="10">
        <v>0</v>
      </c>
      <c r="V127" s="10">
        <v>0</v>
      </c>
    </row>
    <row r="128" spans="1:22" ht="217.5" x14ac:dyDescent="0.35">
      <c r="A128" s="2" t="s">
        <v>239</v>
      </c>
      <c r="B128" s="3">
        <v>7</v>
      </c>
      <c r="C128" s="3">
        <v>197</v>
      </c>
      <c r="D128" s="3">
        <v>100014400</v>
      </c>
      <c r="E128" s="1" t="s">
        <v>265</v>
      </c>
      <c r="F128" s="2" t="s">
        <v>266</v>
      </c>
      <c r="G128" s="1" t="s">
        <v>33</v>
      </c>
      <c r="H128" s="3">
        <v>200</v>
      </c>
      <c r="I128" s="4" t="s">
        <v>56</v>
      </c>
      <c r="J128" s="3">
        <v>1400</v>
      </c>
      <c r="K128" s="2" t="s">
        <v>309</v>
      </c>
      <c r="L128" s="2" t="s">
        <v>310</v>
      </c>
      <c r="M128" s="8">
        <v>0</v>
      </c>
      <c r="N128" s="8">
        <v>11122649</v>
      </c>
      <c r="O128" s="8">
        <v>0</v>
      </c>
      <c r="P128" s="8">
        <v>0</v>
      </c>
      <c r="Q128" s="10">
        <v>0</v>
      </c>
      <c r="R128" s="10">
        <v>0</v>
      </c>
      <c r="S128" s="10">
        <v>0</v>
      </c>
      <c r="T128" s="10">
        <v>0</v>
      </c>
      <c r="U128" s="10">
        <v>0</v>
      </c>
      <c r="V128" s="10">
        <v>0</v>
      </c>
    </row>
    <row r="129" spans="1:22" ht="72.5" x14ac:dyDescent="0.35">
      <c r="A129" s="2" t="s">
        <v>239</v>
      </c>
      <c r="B129" s="3">
        <v>7</v>
      </c>
      <c r="C129" s="3">
        <v>197</v>
      </c>
      <c r="D129" s="3">
        <v>100014400</v>
      </c>
      <c r="E129" s="1" t="s">
        <v>265</v>
      </c>
      <c r="F129" s="2" t="s">
        <v>266</v>
      </c>
      <c r="G129" s="1" t="s">
        <v>33</v>
      </c>
      <c r="H129" s="3">
        <v>200</v>
      </c>
      <c r="I129" s="4" t="s">
        <v>56</v>
      </c>
      <c r="J129" s="3">
        <v>1400</v>
      </c>
      <c r="K129" s="2" t="s">
        <v>311</v>
      </c>
      <c r="L129" s="2" t="s">
        <v>312</v>
      </c>
      <c r="M129" s="8">
        <v>0</v>
      </c>
      <c r="N129" s="8">
        <v>5000000</v>
      </c>
      <c r="O129" s="8">
        <v>0</v>
      </c>
      <c r="P129" s="8">
        <v>0</v>
      </c>
      <c r="Q129" s="10">
        <v>0</v>
      </c>
      <c r="R129" s="10">
        <v>0</v>
      </c>
      <c r="S129" s="10">
        <v>0</v>
      </c>
      <c r="T129" s="10">
        <v>0</v>
      </c>
      <c r="U129" s="10">
        <v>0</v>
      </c>
      <c r="V129" s="10">
        <v>0</v>
      </c>
    </row>
    <row r="130" spans="1:22" ht="87" x14ac:dyDescent="0.35">
      <c r="A130" s="2" t="s">
        <v>239</v>
      </c>
      <c r="B130" s="3">
        <v>7</v>
      </c>
      <c r="C130" s="3">
        <v>197</v>
      </c>
      <c r="D130" s="3">
        <v>100014400</v>
      </c>
      <c r="E130" s="1" t="s">
        <v>265</v>
      </c>
      <c r="F130" s="2" t="s">
        <v>266</v>
      </c>
      <c r="G130" s="1" t="s">
        <v>33</v>
      </c>
      <c r="H130" s="3">
        <v>200</v>
      </c>
      <c r="I130" s="4" t="s">
        <v>43</v>
      </c>
      <c r="J130" s="3">
        <v>1550</v>
      </c>
      <c r="K130" s="2" t="s">
        <v>44</v>
      </c>
      <c r="L130" s="2" t="s">
        <v>45</v>
      </c>
      <c r="M130" s="8">
        <v>-175244517</v>
      </c>
      <c r="N130" s="8">
        <v>-228382511</v>
      </c>
      <c r="O130" s="8">
        <v>0</v>
      </c>
      <c r="P130" s="8">
        <v>0</v>
      </c>
      <c r="Q130" s="10">
        <v>0</v>
      </c>
      <c r="R130" s="10">
        <v>0</v>
      </c>
      <c r="S130" s="10">
        <v>0</v>
      </c>
      <c r="T130" s="10">
        <v>0</v>
      </c>
      <c r="U130" s="10">
        <v>0</v>
      </c>
      <c r="V130" s="10">
        <v>0</v>
      </c>
    </row>
    <row r="131" spans="1:22" ht="188.5" x14ac:dyDescent="0.35">
      <c r="A131" s="2" t="s">
        <v>239</v>
      </c>
      <c r="B131" s="3">
        <v>7</v>
      </c>
      <c r="C131" s="3">
        <v>197</v>
      </c>
      <c r="D131" s="3">
        <v>100014400</v>
      </c>
      <c r="E131" s="1" t="s">
        <v>265</v>
      </c>
      <c r="F131" s="2" t="s">
        <v>266</v>
      </c>
      <c r="G131" s="1" t="s">
        <v>33</v>
      </c>
      <c r="H131" s="3">
        <v>200</v>
      </c>
      <c r="I131" s="4" t="s">
        <v>254</v>
      </c>
      <c r="J131" s="3">
        <v>1800</v>
      </c>
      <c r="K131" s="2" t="s">
        <v>313</v>
      </c>
      <c r="L131" s="2" t="s">
        <v>314</v>
      </c>
      <c r="M131" s="8">
        <v>0</v>
      </c>
      <c r="N131" s="8">
        <v>0</v>
      </c>
      <c r="O131" s="8">
        <v>0</v>
      </c>
      <c r="P131" s="8">
        <v>0</v>
      </c>
      <c r="Q131" s="10">
        <v>0</v>
      </c>
      <c r="R131" s="10">
        <v>0</v>
      </c>
      <c r="S131" s="10">
        <v>0</v>
      </c>
      <c r="T131" s="10">
        <v>0</v>
      </c>
      <c r="U131" s="10">
        <v>0</v>
      </c>
      <c r="V131" s="10">
        <v>0</v>
      </c>
    </row>
    <row r="132" spans="1:22" ht="203" x14ac:dyDescent="0.35">
      <c r="A132" s="2" t="s">
        <v>239</v>
      </c>
      <c r="B132" s="3">
        <v>7</v>
      </c>
      <c r="C132" s="3">
        <v>197</v>
      </c>
      <c r="D132" s="3">
        <v>100014400</v>
      </c>
      <c r="E132" s="1" t="s">
        <v>265</v>
      </c>
      <c r="F132" s="2" t="s">
        <v>266</v>
      </c>
      <c r="G132" s="1" t="s">
        <v>33</v>
      </c>
      <c r="H132" s="3">
        <v>200</v>
      </c>
      <c r="I132" s="4" t="s">
        <v>254</v>
      </c>
      <c r="J132" s="3">
        <v>1800</v>
      </c>
      <c r="K132" s="2" t="s">
        <v>315</v>
      </c>
      <c r="L132" s="2" t="s">
        <v>316</v>
      </c>
      <c r="M132" s="8">
        <v>0</v>
      </c>
      <c r="N132" s="8">
        <v>0</v>
      </c>
      <c r="O132" s="8">
        <v>0</v>
      </c>
      <c r="P132" s="8">
        <v>0</v>
      </c>
      <c r="Q132" s="10">
        <v>0</v>
      </c>
      <c r="R132" s="10">
        <v>0</v>
      </c>
      <c r="S132" s="10">
        <v>0</v>
      </c>
      <c r="T132" s="10">
        <v>0</v>
      </c>
      <c r="U132" s="10">
        <v>0</v>
      </c>
      <c r="V132" s="10">
        <v>0</v>
      </c>
    </row>
    <row r="133" spans="1:22" ht="188.5" x14ac:dyDescent="0.35">
      <c r="A133" s="2" t="s">
        <v>239</v>
      </c>
      <c r="B133" s="3">
        <v>7</v>
      </c>
      <c r="C133" s="3">
        <v>197</v>
      </c>
      <c r="D133" s="3">
        <v>100014400</v>
      </c>
      <c r="E133" s="1" t="s">
        <v>265</v>
      </c>
      <c r="F133" s="2" t="s">
        <v>266</v>
      </c>
      <c r="G133" s="1" t="s">
        <v>33</v>
      </c>
      <c r="H133" s="3">
        <v>200</v>
      </c>
      <c r="I133" s="4" t="s">
        <v>254</v>
      </c>
      <c r="J133" s="3">
        <v>1800</v>
      </c>
      <c r="K133" s="2" t="s">
        <v>317</v>
      </c>
      <c r="L133" s="2" t="s">
        <v>318</v>
      </c>
      <c r="M133" s="8">
        <v>0</v>
      </c>
      <c r="N133" s="8">
        <v>0</v>
      </c>
      <c r="O133" s="8">
        <v>0</v>
      </c>
      <c r="P133" s="8">
        <v>0</v>
      </c>
      <c r="Q133" s="10">
        <v>0</v>
      </c>
      <c r="R133" s="10">
        <v>0</v>
      </c>
      <c r="S133" s="10">
        <v>0</v>
      </c>
      <c r="T133" s="10">
        <v>0</v>
      </c>
      <c r="U133" s="10">
        <v>0</v>
      </c>
      <c r="V133" s="10">
        <v>0</v>
      </c>
    </row>
    <row r="134" spans="1:22" ht="188.5" x14ac:dyDescent="0.35">
      <c r="A134" s="2" t="s">
        <v>239</v>
      </c>
      <c r="B134" s="3">
        <v>7</v>
      </c>
      <c r="C134" s="3">
        <v>197</v>
      </c>
      <c r="D134" s="3">
        <v>100014400</v>
      </c>
      <c r="E134" s="1" t="s">
        <v>265</v>
      </c>
      <c r="F134" s="2" t="s">
        <v>266</v>
      </c>
      <c r="G134" s="1" t="s">
        <v>33</v>
      </c>
      <c r="H134" s="3">
        <v>200</v>
      </c>
      <c r="I134" s="4" t="s">
        <v>254</v>
      </c>
      <c r="J134" s="3">
        <v>1800</v>
      </c>
      <c r="K134" s="2" t="s">
        <v>319</v>
      </c>
      <c r="L134" s="2" t="s">
        <v>320</v>
      </c>
      <c r="M134" s="8">
        <v>0</v>
      </c>
      <c r="N134" s="8">
        <v>0</v>
      </c>
      <c r="O134" s="8">
        <v>0</v>
      </c>
      <c r="P134" s="8">
        <v>0</v>
      </c>
      <c r="Q134" s="10">
        <v>0</v>
      </c>
      <c r="R134" s="10">
        <v>0</v>
      </c>
      <c r="S134" s="10">
        <v>0</v>
      </c>
      <c r="T134" s="10">
        <v>0</v>
      </c>
      <c r="U134" s="10">
        <v>0</v>
      </c>
      <c r="V134" s="10">
        <v>0</v>
      </c>
    </row>
    <row r="135" spans="1:22" ht="72.5" x14ac:dyDescent="0.35">
      <c r="A135" s="2" t="s">
        <v>239</v>
      </c>
      <c r="B135" s="3">
        <v>7</v>
      </c>
      <c r="C135" s="3">
        <v>197</v>
      </c>
      <c r="D135" s="3">
        <v>100014400</v>
      </c>
      <c r="E135" s="1" t="s">
        <v>265</v>
      </c>
      <c r="F135" s="2" t="s">
        <v>266</v>
      </c>
      <c r="G135" s="1" t="s">
        <v>33</v>
      </c>
      <c r="H135" s="3">
        <v>200</v>
      </c>
      <c r="I135" s="4" t="s">
        <v>254</v>
      </c>
      <c r="J135" s="3">
        <v>1800</v>
      </c>
      <c r="K135" s="2" t="s">
        <v>321</v>
      </c>
      <c r="L135" s="2" t="s">
        <v>322</v>
      </c>
      <c r="M135" s="8">
        <v>0</v>
      </c>
      <c r="N135" s="8">
        <v>0</v>
      </c>
      <c r="O135" s="8">
        <v>0</v>
      </c>
      <c r="P135" s="8">
        <v>0</v>
      </c>
      <c r="Q135" s="10">
        <v>0</v>
      </c>
      <c r="R135" s="10">
        <v>0</v>
      </c>
      <c r="S135" s="10">
        <v>0</v>
      </c>
      <c r="T135" s="10">
        <v>0</v>
      </c>
      <c r="U135" s="10">
        <v>0</v>
      </c>
      <c r="V135" s="10">
        <v>0</v>
      </c>
    </row>
    <row r="136" spans="1:22" ht="101.5" x14ac:dyDescent="0.35">
      <c r="A136" s="2" t="s">
        <v>239</v>
      </c>
      <c r="B136" s="3">
        <v>7</v>
      </c>
      <c r="C136" s="3">
        <v>197</v>
      </c>
      <c r="D136" s="3">
        <v>100014400</v>
      </c>
      <c r="E136" s="1" t="s">
        <v>265</v>
      </c>
      <c r="F136" s="2" t="s">
        <v>266</v>
      </c>
      <c r="G136" s="1" t="s">
        <v>33</v>
      </c>
      <c r="H136" s="3">
        <v>200</v>
      </c>
      <c r="I136" s="4" t="s">
        <v>254</v>
      </c>
      <c r="J136" s="3">
        <v>1800</v>
      </c>
      <c r="K136" s="2" t="s">
        <v>323</v>
      </c>
      <c r="L136" s="2" t="s">
        <v>324</v>
      </c>
      <c r="M136" s="8">
        <v>0</v>
      </c>
      <c r="N136" s="8">
        <v>0</v>
      </c>
      <c r="O136" s="8">
        <v>0</v>
      </c>
      <c r="P136" s="8">
        <v>0</v>
      </c>
      <c r="Q136" s="10">
        <v>0</v>
      </c>
      <c r="R136" s="10">
        <v>0</v>
      </c>
      <c r="S136" s="10">
        <v>0</v>
      </c>
      <c r="T136" s="10">
        <v>0</v>
      </c>
      <c r="U136" s="10">
        <v>0</v>
      </c>
      <c r="V136" s="10">
        <v>0</v>
      </c>
    </row>
    <row r="137" spans="1:22" ht="145" x14ac:dyDescent="0.35">
      <c r="A137" s="2" t="s">
        <v>239</v>
      </c>
      <c r="B137" s="3">
        <v>7</v>
      </c>
      <c r="C137" s="3">
        <v>197</v>
      </c>
      <c r="D137" s="3">
        <v>100014400</v>
      </c>
      <c r="E137" s="1" t="s">
        <v>265</v>
      </c>
      <c r="F137" s="2" t="s">
        <v>266</v>
      </c>
      <c r="G137" s="1" t="s">
        <v>33</v>
      </c>
      <c r="H137" s="3">
        <v>200</v>
      </c>
      <c r="I137" s="4" t="s">
        <v>254</v>
      </c>
      <c r="J137" s="3">
        <v>1800</v>
      </c>
      <c r="K137" s="2" t="s">
        <v>325</v>
      </c>
      <c r="L137" s="2" t="s">
        <v>326</v>
      </c>
      <c r="M137" s="8">
        <v>0</v>
      </c>
      <c r="N137" s="8">
        <v>0</v>
      </c>
      <c r="O137" s="8">
        <v>0</v>
      </c>
      <c r="P137" s="8">
        <v>0</v>
      </c>
      <c r="Q137" s="10">
        <v>0</v>
      </c>
      <c r="R137" s="10">
        <v>0</v>
      </c>
      <c r="S137" s="10">
        <v>0</v>
      </c>
      <c r="T137" s="10">
        <v>0</v>
      </c>
      <c r="U137" s="10">
        <v>0</v>
      </c>
      <c r="V137" s="10">
        <v>0</v>
      </c>
    </row>
    <row r="138" spans="1:22" ht="174" x14ac:dyDescent="0.35">
      <c r="A138" s="2" t="s">
        <v>239</v>
      </c>
      <c r="B138" s="3">
        <v>7</v>
      </c>
      <c r="C138" s="3">
        <v>197</v>
      </c>
      <c r="D138" s="3">
        <v>100014400</v>
      </c>
      <c r="E138" s="1" t="s">
        <v>265</v>
      </c>
      <c r="F138" s="2" t="s">
        <v>266</v>
      </c>
      <c r="G138" s="1" t="s">
        <v>33</v>
      </c>
      <c r="H138" s="3">
        <v>200</v>
      </c>
      <c r="I138" s="4" t="s">
        <v>254</v>
      </c>
      <c r="J138" s="3">
        <v>1800</v>
      </c>
      <c r="K138" s="2" t="s">
        <v>327</v>
      </c>
      <c r="L138" s="2" t="s">
        <v>328</v>
      </c>
      <c r="M138" s="8">
        <v>0</v>
      </c>
      <c r="N138" s="8">
        <v>0</v>
      </c>
      <c r="O138" s="8">
        <v>0</v>
      </c>
      <c r="P138" s="8">
        <v>0</v>
      </c>
      <c r="Q138" s="10">
        <v>0</v>
      </c>
      <c r="R138" s="10">
        <v>0</v>
      </c>
      <c r="S138" s="10">
        <v>0</v>
      </c>
      <c r="T138" s="10">
        <v>0</v>
      </c>
      <c r="U138" s="10">
        <v>0</v>
      </c>
      <c r="V138" s="10">
        <v>0</v>
      </c>
    </row>
    <row r="139" spans="1:22" ht="130.5" x14ac:dyDescent="0.35">
      <c r="A139" s="2" t="s">
        <v>239</v>
      </c>
      <c r="B139" s="3">
        <v>7</v>
      </c>
      <c r="C139" s="3">
        <v>197</v>
      </c>
      <c r="D139" s="3">
        <v>100014400</v>
      </c>
      <c r="E139" s="1" t="s">
        <v>265</v>
      </c>
      <c r="F139" s="2" t="s">
        <v>266</v>
      </c>
      <c r="G139" s="1" t="s">
        <v>33</v>
      </c>
      <c r="H139" s="3">
        <v>200</v>
      </c>
      <c r="I139" s="4" t="s">
        <v>254</v>
      </c>
      <c r="J139" s="3">
        <v>1800</v>
      </c>
      <c r="K139" s="2" t="s">
        <v>329</v>
      </c>
      <c r="L139" s="2" t="s">
        <v>330</v>
      </c>
      <c r="M139" s="8">
        <v>0</v>
      </c>
      <c r="N139" s="8">
        <v>0</v>
      </c>
      <c r="O139" s="8">
        <v>0</v>
      </c>
      <c r="P139" s="8">
        <v>0</v>
      </c>
      <c r="Q139" s="10">
        <v>0</v>
      </c>
      <c r="R139" s="10">
        <v>0</v>
      </c>
      <c r="S139" s="10">
        <v>0</v>
      </c>
      <c r="T139" s="10">
        <v>0</v>
      </c>
      <c r="U139" s="10">
        <v>0</v>
      </c>
      <c r="V139" s="10">
        <v>0</v>
      </c>
    </row>
    <row r="140" spans="1:22" ht="72.5" x14ac:dyDescent="0.35">
      <c r="A140" s="2" t="s">
        <v>239</v>
      </c>
      <c r="B140" s="3">
        <v>7</v>
      </c>
      <c r="C140" s="3">
        <v>245</v>
      </c>
      <c r="D140" s="3">
        <v>100015000</v>
      </c>
      <c r="E140" s="1" t="s">
        <v>331</v>
      </c>
      <c r="F140" s="2" t="s">
        <v>332</v>
      </c>
      <c r="G140" s="1" t="s">
        <v>33</v>
      </c>
      <c r="H140" s="3">
        <v>200</v>
      </c>
      <c r="I140" s="4" t="s">
        <v>189</v>
      </c>
      <c r="J140" s="3">
        <v>1125</v>
      </c>
      <c r="K140" s="2" t="s">
        <v>333</v>
      </c>
      <c r="L140" s="2" t="s">
        <v>334</v>
      </c>
      <c r="M140" s="8">
        <v>0</v>
      </c>
      <c r="N140" s="8">
        <v>0</v>
      </c>
      <c r="O140" s="8">
        <v>0</v>
      </c>
      <c r="P140" s="8">
        <v>5000000</v>
      </c>
      <c r="Q140" s="10">
        <v>0</v>
      </c>
      <c r="R140" s="10">
        <v>0</v>
      </c>
      <c r="S140" s="10">
        <v>0</v>
      </c>
      <c r="T140" s="10">
        <v>0</v>
      </c>
      <c r="U140" s="10">
        <v>0</v>
      </c>
      <c r="V140" s="10">
        <v>0</v>
      </c>
    </row>
    <row r="141" spans="1:22" ht="130.5" x14ac:dyDescent="0.35">
      <c r="A141" s="2" t="s">
        <v>239</v>
      </c>
      <c r="B141" s="3">
        <v>7</v>
      </c>
      <c r="C141" s="3">
        <v>245</v>
      </c>
      <c r="D141" s="3">
        <v>100015000</v>
      </c>
      <c r="E141" s="1" t="s">
        <v>331</v>
      </c>
      <c r="F141" s="2" t="s">
        <v>332</v>
      </c>
      <c r="G141" s="1" t="s">
        <v>33</v>
      </c>
      <c r="H141" s="3">
        <v>200</v>
      </c>
      <c r="I141" s="4" t="s">
        <v>56</v>
      </c>
      <c r="J141" s="3">
        <v>1400</v>
      </c>
      <c r="K141" s="2" t="s">
        <v>335</v>
      </c>
      <c r="L141" s="2" t="s">
        <v>336</v>
      </c>
      <c r="M141" s="8">
        <v>0</v>
      </c>
      <c r="N141" s="8">
        <v>220375</v>
      </c>
      <c r="O141" s="8">
        <v>0</v>
      </c>
      <c r="P141" s="8">
        <v>0</v>
      </c>
      <c r="Q141" s="10">
        <v>0</v>
      </c>
      <c r="R141" s="10">
        <v>0</v>
      </c>
      <c r="S141" s="10">
        <v>0</v>
      </c>
      <c r="T141" s="10">
        <v>0</v>
      </c>
      <c r="U141" s="10">
        <v>0</v>
      </c>
      <c r="V141" s="10">
        <v>0</v>
      </c>
    </row>
    <row r="142" spans="1:22" ht="87" x14ac:dyDescent="0.35">
      <c r="A142" s="2" t="s">
        <v>239</v>
      </c>
      <c r="B142" s="3">
        <v>7</v>
      </c>
      <c r="C142" s="3">
        <v>245</v>
      </c>
      <c r="D142" s="3">
        <v>100015000</v>
      </c>
      <c r="E142" s="1" t="s">
        <v>331</v>
      </c>
      <c r="F142" s="2" t="s">
        <v>332</v>
      </c>
      <c r="G142" s="1" t="s">
        <v>33</v>
      </c>
      <c r="H142" s="3">
        <v>200</v>
      </c>
      <c r="I142" s="4" t="s">
        <v>56</v>
      </c>
      <c r="J142" s="3">
        <v>1400</v>
      </c>
      <c r="K142" s="2" t="s">
        <v>337</v>
      </c>
      <c r="L142" s="2" t="s">
        <v>338</v>
      </c>
      <c r="M142" s="8">
        <v>0</v>
      </c>
      <c r="N142" s="8">
        <v>7900000</v>
      </c>
      <c r="O142" s="8">
        <v>0</v>
      </c>
      <c r="P142" s="8">
        <v>0</v>
      </c>
      <c r="Q142" s="10">
        <v>0</v>
      </c>
      <c r="R142" s="10">
        <v>0</v>
      </c>
      <c r="S142" s="10">
        <v>0</v>
      </c>
      <c r="T142" s="10">
        <v>0</v>
      </c>
      <c r="U142" s="10">
        <v>0</v>
      </c>
      <c r="V142" s="10">
        <v>0</v>
      </c>
    </row>
    <row r="143" spans="1:22" ht="87" x14ac:dyDescent="0.35">
      <c r="A143" s="2" t="s">
        <v>239</v>
      </c>
      <c r="B143" s="3">
        <v>7</v>
      </c>
      <c r="C143" s="3">
        <v>245</v>
      </c>
      <c r="D143" s="3">
        <v>100015000</v>
      </c>
      <c r="E143" s="1" t="s">
        <v>331</v>
      </c>
      <c r="F143" s="2" t="s">
        <v>332</v>
      </c>
      <c r="G143" s="1" t="s">
        <v>33</v>
      </c>
      <c r="H143" s="3">
        <v>200</v>
      </c>
      <c r="I143" s="4" t="s">
        <v>43</v>
      </c>
      <c r="J143" s="3">
        <v>1550</v>
      </c>
      <c r="K143" s="2" t="s">
        <v>44</v>
      </c>
      <c r="L143" s="2" t="s">
        <v>45</v>
      </c>
      <c r="M143" s="8">
        <v>-5995375</v>
      </c>
      <c r="N143" s="8">
        <v>-11195375</v>
      </c>
      <c r="O143" s="8">
        <v>0</v>
      </c>
      <c r="P143" s="8">
        <v>0</v>
      </c>
      <c r="Q143" s="10">
        <v>0</v>
      </c>
      <c r="R143" s="10">
        <v>0</v>
      </c>
      <c r="S143" s="10">
        <v>0</v>
      </c>
      <c r="T143" s="10">
        <v>0</v>
      </c>
      <c r="U143" s="10">
        <v>0</v>
      </c>
      <c r="V143" s="10">
        <v>0</v>
      </c>
    </row>
    <row r="144" spans="1:22" ht="72.5" x14ac:dyDescent="0.35">
      <c r="A144" s="2" t="s">
        <v>239</v>
      </c>
      <c r="B144" s="3">
        <v>7</v>
      </c>
      <c r="C144" s="3">
        <v>245</v>
      </c>
      <c r="D144" s="3">
        <v>100015000</v>
      </c>
      <c r="E144" s="1" t="s">
        <v>331</v>
      </c>
      <c r="F144" s="2" t="s">
        <v>332</v>
      </c>
      <c r="G144" s="1" t="s">
        <v>33</v>
      </c>
      <c r="H144" s="3">
        <v>200</v>
      </c>
      <c r="I144" s="4" t="s">
        <v>78</v>
      </c>
      <c r="J144" s="3">
        <v>1925</v>
      </c>
      <c r="K144" s="2" t="s">
        <v>339</v>
      </c>
      <c r="L144" s="2" t="s">
        <v>340</v>
      </c>
      <c r="M144" s="8">
        <v>0</v>
      </c>
      <c r="N144" s="8">
        <v>0</v>
      </c>
      <c r="O144" s="8">
        <v>25000</v>
      </c>
      <c r="P144" s="8">
        <v>25000</v>
      </c>
      <c r="Q144" s="10">
        <v>0</v>
      </c>
      <c r="R144" s="10">
        <v>0</v>
      </c>
      <c r="S144" s="10">
        <v>0</v>
      </c>
      <c r="T144" s="10">
        <v>0</v>
      </c>
      <c r="U144" s="10">
        <v>0</v>
      </c>
      <c r="V144" s="10">
        <v>0</v>
      </c>
    </row>
    <row r="145" spans="1:22" ht="72.5" x14ac:dyDescent="0.35">
      <c r="A145" s="2" t="s">
        <v>239</v>
      </c>
      <c r="B145" s="3">
        <v>7</v>
      </c>
      <c r="C145" s="3">
        <v>245</v>
      </c>
      <c r="D145" s="3">
        <v>100015000</v>
      </c>
      <c r="E145" s="1" t="s">
        <v>331</v>
      </c>
      <c r="F145" s="2" t="s">
        <v>332</v>
      </c>
      <c r="G145" s="1" t="s">
        <v>33</v>
      </c>
      <c r="H145" s="3">
        <v>200</v>
      </c>
      <c r="I145" s="4" t="s">
        <v>78</v>
      </c>
      <c r="J145" s="3">
        <v>1925</v>
      </c>
      <c r="K145" s="2" t="s">
        <v>341</v>
      </c>
      <c r="L145" s="2" t="s">
        <v>342</v>
      </c>
      <c r="M145" s="8">
        <v>0</v>
      </c>
      <c r="N145" s="8">
        <v>0</v>
      </c>
      <c r="O145" s="8">
        <v>100000</v>
      </c>
      <c r="P145" s="8">
        <v>100000</v>
      </c>
      <c r="Q145" s="10">
        <v>0</v>
      </c>
      <c r="R145" s="10">
        <v>0</v>
      </c>
      <c r="S145" s="10">
        <v>0</v>
      </c>
      <c r="T145" s="10">
        <v>0</v>
      </c>
      <c r="U145" s="10">
        <v>0</v>
      </c>
      <c r="V145" s="10">
        <v>0</v>
      </c>
    </row>
    <row r="146" spans="1:22" ht="58" x14ac:dyDescent="0.35">
      <c r="A146" s="2" t="s">
        <v>239</v>
      </c>
      <c r="B146" s="3">
        <v>7</v>
      </c>
      <c r="C146" s="3">
        <v>242</v>
      </c>
      <c r="D146" s="3">
        <v>100015600</v>
      </c>
      <c r="E146" s="1" t="s">
        <v>343</v>
      </c>
      <c r="F146" s="2" t="s">
        <v>344</v>
      </c>
      <c r="G146" s="1" t="s">
        <v>33</v>
      </c>
      <c r="H146" s="3">
        <v>200</v>
      </c>
      <c r="I146" s="4" t="s">
        <v>56</v>
      </c>
      <c r="J146" s="3">
        <v>1400</v>
      </c>
      <c r="K146" s="2" t="s">
        <v>345</v>
      </c>
      <c r="L146" s="2" t="s">
        <v>346</v>
      </c>
      <c r="M146" s="8">
        <v>0</v>
      </c>
      <c r="N146" s="8">
        <v>249600</v>
      </c>
      <c r="O146" s="8">
        <v>0</v>
      </c>
      <c r="P146" s="8">
        <v>0</v>
      </c>
      <c r="Q146" s="10">
        <v>0</v>
      </c>
      <c r="R146" s="10">
        <v>0</v>
      </c>
      <c r="S146" s="10">
        <v>0</v>
      </c>
      <c r="T146" s="10">
        <v>0</v>
      </c>
      <c r="U146" s="10">
        <v>0</v>
      </c>
      <c r="V146" s="10">
        <v>0</v>
      </c>
    </row>
    <row r="147" spans="1:22" ht="87" x14ac:dyDescent="0.35">
      <c r="A147" s="2" t="s">
        <v>239</v>
      </c>
      <c r="B147" s="3">
        <v>7</v>
      </c>
      <c r="C147" s="3">
        <v>242</v>
      </c>
      <c r="D147" s="3">
        <v>100015600</v>
      </c>
      <c r="E147" s="1" t="s">
        <v>343</v>
      </c>
      <c r="F147" s="2" t="s">
        <v>344</v>
      </c>
      <c r="G147" s="1" t="s">
        <v>33</v>
      </c>
      <c r="H147" s="3">
        <v>200</v>
      </c>
      <c r="I147" s="4" t="s">
        <v>43</v>
      </c>
      <c r="J147" s="3">
        <v>1550</v>
      </c>
      <c r="K147" s="2" t="s">
        <v>44</v>
      </c>
      <c r="L147" s="2" t="s">
        <v>45</v>
      </c>
      <c r="M147" s="8">
        <v>-249600</v>
      </c>
      <c r="N147" s="8">
        <v>-249600</v>
      </c>
      <c r="O147" s="8">
        <v>0</v>
      </c>
      <c r="P147" s="8">
        <v>0</v>
      </c>
      <c r="Q147" s="10">
        <v>0</v>
      </c>
      <c r="R147" s="10">
        <v>0</v>
      </c>
      <c r="S147" s="10">
        <v>0</v>
      </c>
      <c r="T147" s="10">
        <v>0</v>
      </c>
      <c r="U147" s="10">
        <v>0</v>
      </c>
      <c r="V147" s="10">
        <v>0</v>
      </c>
    </row>
    <row r="148" spans="1:22" ht="58" x14ac:dyDescent="0.35">
      <c r="A148" s="2" t="s">
        <v>239</v>
      </c>
      <c r="B148" s="3">
        <v>7</v>
      </c>
      <c r="C148" s="3">
        <v>204</v>
      </c>
      <c r="D148" s="3">
        <v>100016000</v>
      </c>
      <c r="E148" s="1" t="s">
        <v>347</v>
      </c>
      <c r="F148" s="2" t="s">
        <v>348</v>
      </c>
      <c r="G148" s="1" t="s">
        <v>33</v>
      </c>
      <c r="H148" s="3">
        <v>200</v>
      </c>
      <c r="I148" s="4" t="s">
        <v>56</v>
      </c>
      <c r="J148" s="3">
        <v>1400</v>
      </c>
      <c r="K148" s="2" t="s">
        <v>345</v>
      </c>
      <c r="L148" s="2" t="s">
        <v>346</v>
      </c>
      <c r="M148" s="8">
        <v>0</v>
      </c>
      <c r="N148" s="8">
        <v>133000</v>
      </c>
      <c r="O148" s="8">
        <v>0</v>
      </c>
      <c r="P148" s="8">
        <v>0</v>
      </c>
      <c r="Q148" s="10">
        <v>0</v>
      </c>
      <c r="R148" s="10">
        <v>0</v>
      </c>
      <c r="S148" s="10">
        <v>0</v>
      </c>
      <c r="T148" s="10">
        <v>0</v>
      </c>
      <c r="U148" s="10">
        <v>0</v>
      </c>
      <c r="V148" s="10">
        <v>0</v>
      </c>
    </row>
    <row r="149" spans="1:22" ht="87" x14ac:dyDescent="0.35">
      <c r="A149" s="2" t="s">
        <v>239</v>
      </c>
      <c r="B149" s="3">
        <v>7</v>
      </c>
      <c r="C149" s="3">
        <v>204</v>
      </c>
      <c r="D149" s="3">
        <v>100016000</v>
      </c>
      <c r="E149" s="1" t="s">
        <v>347</v>
      </c>
      <c r="F149" s="2" t="s">
        <v>348</v>
      </c>
      <c r="G149" s="1" t="s">
        <v>33</v>
      </c>
      <c r="H149" s="3">
        <v>200</v>
      </c>
      <c r="I149" s="4" t="s">
        <v>43</v>
      </c>
      <c r="J149" s="3">
        <v>1550</v>
      </c>
      <c r="K149" s="2" t="s">
        <v>44</v>
      </c>
      <c r="L149" s="2" t="s">
        <v>45</v>
      </c>
      <c r="M149" s="8">
        <v>-212400</v>
      </c>
      <c r="N149" s="8">
        <v>-252300</v>
      </c>
      <c r="O149" s="8">
        <v>0</v>
      </c>
      <c r="P149" s="8">
        <v>0</v>
      </c>
      <c r="Q149" s="10">
        <v>0</v>
      </c>
      <c r="R149" s="10">
        <v>0</v>
      </c>
      <c r="S149" s="10">
        <v>0</v>
      </c>
      <c r="T149" s="10">
        <v>0</v>
      </c>
      <c r="U149" s="10">
        <v>0</v>
      </c>
      <c r="V149" s="10">
        <v>0</v>
      </c>
    </row>
    <row r="150" spans="1:22" ht="101.5" x14ac:dyDescent="0.35">
      <c r="A150" s="2" t="s">
        <v>239</v>
      </c>
      <c r="B150" s="3">
        <v>7</v>
      </c>
      <c r="C150" s="3">
        <v>241</v>
      </c>
      <c r="D150" s="3">
        <v>100016400</v>
      </c>
      <c r="E150" s="1" t="s">
        <v>349</v>
      </c>
      <c r="F150" s="2" t="s">
        <v>350</v>
      </c>
      <c r="G150" s="1" t="s">
        <v>33</v>
      </c>
      <c r="H150" s="3">
        <v>200</v>
      </c>
      <c r="I150" s="4" t="s">
        <v>184</v>
      </c>
      <c r="J150" s="3">
        <v>725</v>
      </c>
      <c r="K150" s="2" t="s">
        <v>351</v>
      </c>
      <c r="L150" s="2" t="s">
        <v>352</v>
      </c>
      <c r="M150" s="8">
        <v>0</v>
      </c>
      <c r="N150" s="8">
        <v>299000</v>
      </c>
      <c r="O150" s="8">
        <v>0</v>
      </c>
      <c r="P150" s="8">
        <v>0</v>
      </c>
      <c r="Q150" s="10">
        <v>0</v>
      </c>
      <c r="R150" s="10">
        <v>0</v>
      </c>
      <c r="S150" s="10">
        <v>0</v>
      </c>
      <c r="T150" s="10">
        <v>0</v>
      </c>
      <c r="U150" s="10">
        <v>0</v>
      </c>
      <c r="V150" s="10">
        <v>0</v>
      </c>
    </row>
    <row r="151" spans="1:22" ht="101.5" x14ac:dyDescent="0.35">
      <c r="A151" s="2" t="s">
        <v>239</v>
      </c>
      <c r="B151" s="3">
        <v>7</v>
      </c>
      <c r="C151" s="3">
        <v>241</v>
      </c>
      <c r="D151" s="3">
        <v>100016400</v>
      </c>
      <c r="E151" s="1" t="s">
        <v>349</v>
      </c>
      <c r="F151" s="2" t="s">
        <v>350</v>
      </c>
      <c r="G151" s="1" t="s">
        <v>33</v>
      </c>
      <c r="H151" s="3">
        <v>200</v>
      </c>
      <c r="I151" s="4" t="s">
        <v>56</v>
      </c>
      <c r="J151" s="3">
        <v>1400</v>
      </c>
      <c r="K151" s="2" t="s">
        <v>353</v>
      </c>
      <c r="L151" s="2" t="s">
        <v>354</v>
      </c>
      <c r="M151" s="8">
        <v>0</v>
      </c>
      <c r="N151" s="8">
        <v>503000</v>
      </c>
      <c r="O151" s="8">
        <v>0</v>
      </c>
      <c r="P151" s="8">
        <v>0</v>
      </c>
      <c r="Q151" s="10">
        <v>0</v>
      </c>
      <c r="R151" s="10">
        <v>3</v>
      </c>
      <c r="S151" s="10">
        <v>0</v>
      </c>
      <c r="T151" s="10">
        <v>0</v>
      </c>
      <c r="U151" s="10">
        <v>0</v>
      </c>
      <c r="V151" s="10">
        <v>3</v>
      </c>
    </row>
    <row r="152" spans="1:22" ht="58" x14ac:dyDescent="0.35">
      <c r="A152" s="2" t="s">
        <v>239</v>
      </c>
      <c r="B152" s="3">
        <v>7</v>
      </c>
      <c r="C152" s="3">
        <v>241</v>
      </c>
      <c r="D152" s="3">
        <v>100016400</v>
      </c>
      <c r="E152" s="1" t="s">
        <v>349</v>
      </c>
      <c r="F152" s="2" t="s">
        <v>350</v>
      </c>
      <c r="G152" s="1" t="s">
        <v>33</v>
      </c>
      <c r="H152" s="3">
        <v>200</v>
      </c>
      <c r="I152" s="4" t="s">
        <v>56</v>
      </c>
      <c r="J152" s="3">
        <v>1400</v>
      </c>
      <c r="K152" s="2" t="s">
        <v>345</v>
      </c>
      <c r="L152" s="2" t="s">
        <v>346</v>
      </c>
      <c r="M152" s="8">
        <v>0</v>
      </c>
      <c r="N152" s="8">
        <v>154300</v>
      </c>
      <c r="O152" s="8">
        <v>0</v>
      </c>
      <c r="P152" s="8">
        <v>0</v>
      </c>
      <c r="Q152" s="10">
        <v>0</v>
      </c>
      <c r="R152" s="10">
        <v>0</v>
      </c>
      <c r="S152" s="10">
        <v>0</v>
      </c>
      <c r="T152" s="10">
        <v>0</v>
      </c>
      <c r="U152" s="10">
        <v>0</v>
      </c>
      <c r="V152" s="10">
        <v>0</v>
      </c>
    </row>
    <row r="153" spans="1:22" ht="87" x14ac:dyDescent="0.35">
      <c r="A153" s="2" t="s">
        <v>239</v>
      </c>
      <c r="B153" s="3">
        <v>7</v>
      </c>
      <c r="C153" s="3">
        <v>241</v>
      </c>
      <c r="D153" s="3">
        <v>100016400</v>
      </c>
      <c r="E153" s="1" t="s">
        <v>349</v>
      </c>
      <c r="F153" s="2" t="s">
        <v>350</v>
      </c>
      <c r="G153" s="1" t="s">
        <v>33</v>
      </c>
      <c r="H153" s="3">
        <v>200</v>
      </c>
      <c r="I153" s="4" t="s">
        <v>43</v>
      </c>
      <c r="J153" s="3">
        <v>1550</v>
      </c>
      <c r="K153" s="2" t="s">
        <v>44</v>
      </c>
      <c r="L153" s="2" t="s">
        <v>45</v>
      </c>
      <c r="M153" s="8">
        <v>-862400</v>
      </c>
      <c r="N153" s="8">
        <v>-862300</v>
      </c>
      <c r="O153" s="8">
        <v>0</v>
      </c>
      <c r="P153" s="8">
        <v>0</v>
      </c>
      <c r="Q153" s="10">
        <v>0</v>
      </c>
      <c r="R153" s="10">
        <v>0</v>
      </c>
      <c r="S153" s="10">
        <v>0</v>
      </c>
      <c r="T153" s="10">
        <v>0</v>
      </c>
      <c r="U153" s="10">
        <v>0</v>
      </c>
      <c r="V153" s="10">
        <v>0</v>
      </c>
    </row>
    <row r="154" spans="1:22" ht="72.5" x14ac:dyDescent="0.35">
      <c r="A154" s="2" t="s">
        <v>239</v>
      </c>
      <c r="B154" s="3">
        <v>7</v>
      </c>
      <c r="C154" s="3">
        <v>268</v>
      </c>
      <c r="D154" s="3">
        <v>100016800</v>
      </c>
      <c r="E154" s="1" t="s">
        <v>355</v>
      </c>
      <c r="F154" s="2" t="s">
        <v>356</v>
      </c>
      <c r="G154" s="1" t="s">
        <v>33</v>
      </c>
      <c r="H154" s="3">
        <v>200</v>
      </c>
      <c r="I154" s="4" t="s">
        <v>34</v>
      </c>
      <c r="J154" s="3">
        <v>1100</v>
      </c>
      <c r="K154" s="2" t="s">
        <v>357</v>
      </c>
      <c r="L154" s="2" t="s">
        <v>358</v>
      </c>
      <c r="M154" s="8">
        <v>0</v>
      </c>
      <c r="N154" s="8">
        <v>185000</v>
      </c>
      <c r="O154" s="8">
        <v>0</v>
      </c>
      <c r="P154" s="8">
        <v>0</v>
      </c>
      <c r="Q154" s="10">
        <v>0</v>
      </c>
      <c r="R154" s="10">
        <v>0</v>
      </c>
      <c r="S154" s="10">
        <v>0</v>
      </c>
      <c r="T154" s="10">
        <v>0</v>
      </c>
      <c r="U154" s="10">
        <v>0</v>
      </c>
      <c r="V154" s="10">
        <v>0</v>
      </c>
    </row>
    <row r="155" spans="1:22" ht="87" x14ac:dyDescent="0.35">
      <c r="A155" s="2" t="s">
        <v>239</v>
      </c>
      <c r="B155" s="3">
        <v>7</v>
      </c>
      <c r="C155" s="3">
        <v>268</v>
      </c>
      <c r="D155" s="3">
        <v>100016800</v>
      </c>
      <c r="E155" s="1" t="s">
        <v>355</v>
      </c>
      <c r="F155" s="2" t="s">
        <v>356</v>
      </c>
      <c r="G155" s="1" t="s">
        <v>33</v>
      </c>
      <c r="H155" s="3">
        <v>200</v>
      </c>
      <c r="I155" s="4" t="s">
        <v>43</v>
      </c>
      <c r="J155" s="3">
        <v>1550</v>
      </c>
      <c r="K155" s="2" t="s">
        <v>44</v>
      </c>
      <c r="L155" s="2" t="s">
        <v>45</v>
      </c>
      <c r="M155" s="8">
        <v>-528400</v>
      </c>
      <c r="N155" s="8">
        <v>-555000</v>
      </c>
      <c r="O155" s="8">
        <v>0</v>
      </c>
      <c r="P155" s="8">
        <v>0</v>
      </c>
      <c r="Q155" s="10">
        <v>0</v>
      </c>
      <c r="R155" s="10">
        <v>0</v>
      </c>
      <c r="S155" s="10">
        <v>0</v>
      </c>
      <c r="T155" s="10">
        <v>0</v>
      </c>
      <c r="U155" s="10">
        <v>0</v>
      </c>
      <c r="V155" s="10">
        <v>0</v>
      </c>
    </row>
    <row r="156" spans="1:22" ht="101.5" x14ac:dyDescent="0.35">
      <c r="A156" s="2" t="s">
        <v>239</v>
      </c>
      <c r="B156" s="3">
        <v>7</v>
      </c>
      <c r="C156" s="3">
        <v>247</v>
      </c>
      <c r="D156" s="3">
        <v>100017100</v>
      </c>
      <c r="E156" s="1" t="s">
        <v>359</v>
      </c>
      <c r="F156" s="2" t="s">
        <v>360</v>
      </c>
      <c r="G156" s="1" t="s">
        <v>33</v>
      </c>
      <c r="H156" s="3">
        <v>200</v>
      </c>
      <c r="I156" s="4" t="s">
        <v>56</v>
      </c>
      <c r="J156" s="3">
        <v>1400</v>
      </c>
      <c r="K156" s="2" t="s">
        <v>361</v>
      </c>
      <c r="L156" s="2" t="s">
        <v>362</v>
      </c>
      <c r="M156" s="8">
        <v>0</v>
      </c>
      <c r="N156" s="8">
        <v>5000000</v>
      </c>
      <c r="O156" s="8">
        <v>0</v>
      </c>
      <c r="P156" s="8">
        <v>0</v>
      </c>
      <c r="Q156" s="10">
        <v>0</v>
      </c>
      <c r="R156" s="10">
        <v>0</v>
      </c>
      <c r="S156" s="10">
        <v>0</v>
      </c>
      <c r="T156" s="10">
        <v>0</v>
      </c>
      <c r="U156" s="10">
        <v>0</v>
      </c>
      <c r="V156" s="10">
        <v>0</v>
      </c>
    </row>
    <row r="157" spans="1:22" ht="58" x14ac:dyDescent="0.35">
      <c r="A157" s="2" t="s">
        <v>239</v>
      </c>
      <c r="B157" s="3">
        <v>7</v>
      </c>
      <c r="C157" s="3">
        <v>247</v>
      </c>
      <c r="D157" s="3">
        <v>100017100</v>
      </c>
      <c r="E157" s="1" t="s">
        <v>359</v>
      </c>
      <c r="F157" s="2" t="s">
        <v>360</v>
      </c>
      <c r="G157" s="1" t="s">
        <v>33</v>
      </c>
      <c r="H157" s="3">
        <v>200</v>
      </c>
      <c r="I157" s="4" t="s">
        <v>56</v>
      </c>
      <c r="J157" s="3">
        <v>1400</v>
      </c>
      <c r="K157" s="2" t="s">
        <v>345</v>
      </c>
      <c r="L157" s="2" t="s">
        <v>346</v>
      </c>
      <c r="M157" s="8">
        <v>0</v>
      </c>
      <c r="N157" s="8">
        <v>6944900</v>
      </c>
      <c r="O157" s="8">
        <v>0</v>
      </c>
      <c r="P157" s="8">
        <v>0</v>
      </c>
      <c r="Q157" s="10">
        <v>0</v>
      </c>
      <c r="R157" s="10">
        <v>0</v>
      </c>
      <c r="S157" s="10">
        <v>0</v>
      </c>
      <c r="T157" s="10">
        <v>0</v>
      </c>
      <c r="U157" s="10">
        <v>0</v>
      </c>
      <c r="V157" s="10">
        <v>0</v>
      </c>
    </row>
    <row r="158" spans="1:22" ht="87" x14ac:dyDescent="0.35">
      <c r="A158" s="2" t="s">
        <v>239</v>
      </c>
      <c r="B158" s="3">
        <v>7</v>
      </c>
      <c r="C158" s="3">
        <v>247</v>
      </c>
      <c r="D158" s="3">
        <v>100017100</v>
      </c>
      <c r="E158" s="1" t="s">
        <v>359</v>
      </c>
      <c r="F158" s="2" t="s">
        <v>360</v>
      </c>
      <c r="G158" s="1" t="s">
        <v>33</v>
      </c>
      <c r="H158" s="3">
        <v>200</v>
      </c>
      <c r="I158" s="4" t="s">
        <v>43</v>
      </c>
      <c r="J158" s="3">
        <v>1550</v>
      </c>
      <c r="K158" s="2" t="s">
        <v>44</v>
      </c>
      <c r="L158" s="2" t="s">
        <v>45</v>
      </c>
      <c r="M158" s="8">
        <v>-6998400</v>
      </c>
      <c r="N158" s="8">
        <v>-12024900</v>
      </c>
      <c r="O158" s="8">
        <v>0</v>
      </c>
      <c r="P158" s="8">
        <v>0</v>
      </c>
      <c r="Q158" s="10">
        <v>0</v>
      </c>
      <c r="R158" s="10">
        <v>0</v>
      </c>
      <c r="S158" s="10">
        <v>0</v>
      </c>
      <c r="T158" s="10">
        <v>0</v>
      </c>
      <c r="U158" s="10">
        <v>0</v>
      </c>
      <c r="V158" s="10">
        <v>0</v>
      </c>
    </row>
    <row r="159" spans="1:22" ht="159.5" x14ac:dyDescent="0.35">
      <c r="A159" s="2" t="s">
        <v>239</v>
      </c>
      <c r="B159" s="3">
        <v>7</v>
      </c>
      <c r="C159" s="3">
        <v>247</v>
      </c>
      <c r="D159" s="3">
        <v>100017100</v>
      </c>
      <c r="E159" s="1" t="s">
        <v>359</v>
      </c>
      <c r="F159" s="2" t="s">
        <v>360</v>
      </c>
      <c r="G159" s="1" t="s">
        <v>33</v>
      </c>
      <c r="H159" s="3">
        <v>200</v>
      </c>
      <c r="I159" s="4" t="s">
        <v>254</v>
      </c>
      <c r="J159" s="3">
        <v>1800</v>
      </c>
      <c r="K159" s="2" t="s">
        <v>363</v>
      </c>
      <c r="L159" s="2" t="s">
        <v>364</v>
      </c>
      <c r="M159" s="8">
        <v>0</v>
      </c>
      <c r="N159" s="8">
        <v>0</v>
      </c>
      <c r="O159" s="8">
        <v>0</v>
      </c>
      <c r="P159" s="8">
        <v>0</v>
      </c>
      <c r="Q159" s="10">
        <v>0</v>
      </c>
      <c r="R159" s="10">
        <v>0</v>
      </c>
      <c r="S159" s="10">
        <v>0</v>
      </c>
      <c r="T159" s="10">
        <v>0</v>
      </c>
      <c r="U159" s="10">
        <v>0</v>
      </c>
      <c r="V159" s="10">
        <v>0</v>
      </c>
    </row>
    <row r="160" spans="1:22" ht="58" x14ac:dyDescent="0.35">
      <c r="A160" s="2" t="s">
        <v>239</v>
      </c>
      <c r="B160" s="3">
        <v>7</v>
      </c>
      <c r="C160" s="3">
        <v>216</v>
      </c>
      <c r="D160" s="3">
        <v>100017500</v>
      </c>
      <c r="E160" s="1" t="s">
        <v>365</v>
      </c>
      <c r="F160" s="2" t="s">
        <v>366</v>
      </c>
      <c r="G160" s="1" t="s">
        <v>33</v>
      </c>
      <c r="H160" s="3">
        <v>200</v>
      </c>
      <c r="I160" s="4" t="s">
        <v>56</v>
      </c>
      <c r="J160" s="3">
        <v>1400</v>
      </c>
      <c r="K160" s="2" t="s">
        <v>345</v>
      </c>
      <c r="L160" s="2" t="s">
        <v>346</v>
      </c>
      <c r="M160" s="8">
        <v>0</v>
      </c>
      <c r="N160" s="8">
        <v>1279400</v>
      </c>
      <c r="O160" s="8">
        <v>0</v>
      </c>
      <c r="P160" s="8">
        <v>0</v>
      </c>
      <c r="Q160" s="10">
        <v>0</v>
      </c>
      <c r="R160" s="10">
        <v>0</v>
      </c>
      <c r="S160" s="10">
        <v>0</v>
      </c>
      <c r="T160" s="10">
        <v>0</v>
      </c>
      <c r="U160" s="10">
        <v>0</v>
      </c>
      <c r="V160" s="10">
        <v>0</v>
      </c>
    </row>
    <row r="161" spans="1:22" ht="87" x14ac:dyDescent="0.35">
      <c r="A161" s="2" t="s">
        <v>239</v>
      </c>
      <c r="B161" s="3">
        <v>7</v>
      </c>
      <c r="C161" s="3">
        <v>216</v>
      </c>
      <c r="D161" s="3">
        <v>100017500</v>
      </c>
      <c r="E161" s="1" t="s">
        <v>365</v>
      </c>
      <c r="F161" s="2" t="s">
        <v>366</v>
      </c>
      <c r="G161" s="1" t="s">
        <v>33</v>
      </c>
      <c r="H161" s="3">
        <v>200</v>
      </c>
      <c r="I161" s="4" t="s">
        <v>43</v>
      </c>
      <c r="J161" s="3">
        <v>1550</v>
      </c>
      <c r="K161" s="2" t="s">
        <v>44</v>
      </c>
      <c r="L161" s="2" t="s">
        <v>45</v>
      </c>
      <c r="M161" s="8">
        <v>-1279400</v>
      </c>
      <c r="N161" s="8">
        <v>-1279400</v>
      </c>
      <c r="O161" s="8">
        <v>0</v>
      </c>
      <c r="P161" s="8">
        <v>0</v>
      </c>
      <c r="Q161" s="10">
        <v>0</v>
      </c>
      <c r="R161" s="10">
        <v>0</v>
      </c>
      <c r="S161" s="10">
        <v>0</v>
      </c>
      <c r="T161" s="10">
        <v>0</v>
      </c>
      <c r="U161" s="10">
        <v>0</v>
      </c>
      <c r="V161" s="10">
        <v>0</v>
      </c>
    </row>
    <row r="162" spans="1:22" ht="116" x14ac:dyDescent="0.35">
      <c r="A162" s="2" t="s">
        <v>239</v>
      </c>
      <c r="B162" s="3">
        <v>7</v>
      </c>
      <c r="C162" s="3">
        <v>214</v>
      </c>
      <c r="D162" s="3">
        <v>100017900</v>
      </c>
      <c r="E162" s="1" t="s">
        <v>367</v>
      </c>
      <c r="F162" s="2" t="s">
        <v>368</v>
      </c>
      <c r="G162" s="1" t="s">
        <v>33</v>
      </c>
      <c r="H162" s="3">
        <v>200</v>
      </c>
      <c r="I162" s="4" t="s">
        <v>56</v>
      </c>
      <c r="J162" s="3">
        <v>1400</v>
      </c>
      <c r="K162" s="2" t="s">
        <v>369</v>
      </c>
      <c r="L162" s="2" t="s">
        <v>370</v>
      </c>
      <c r="M162" s="8">
        <v>0</v>
      </c>
      <c r="N162" s="8">
        <v>137410</v>
      </c>
      <c r="O162" s="8">
        <v>0</v>
      </c>
      <c r="P162" s="8">
        <v>0</v>
      </c>
      <c r="Q162" s="10">
        <v>0</v>
      </c>
      <c r="R162" s="10">
        <v>1</v>
      </c>
      <c r="S162" s="10">
        <v>0</v>
      </c>
      <c r="T162" s="10">
        <v>0</v>
      </c>
      <c r="U162" s="10">
        <v>0</v>
      </c>
      <c r="V162" s="10">
        <v>1</v>
      </c>
    </row>
    <row r="163" spans="1:22" ht="58" x14ac:dyDescent="0.35">
      <c r="A163" s="2" t="s">
        <v>239</v>
      </c>
      <c r="B163" s="3">
        <v>7</v>
      </c>
      <c r="C163" s="3">
        <v>214</v>
      </c>
      <c r="D163" s="3">
        <v>100017900</v>
      </c>
      <c r="E163" s="1" t="s">
        <v>367</v>
      </c>
      <c r="F163" s="2" t="s">
        <v>368</v>
      </c>
      <c r="G163" s="1" t="s">
        <v>33</v>
      </c>
      <c r="H163" s="3">
        <v>200</v>
      </c>
      <c r="I163" s="4" t="s">
        <v>56</v>
      </c>
      <c r="J163" s="3">
        <v>1400</v>
      </c>
      <c r="K163" s="2" t="s">
        <v>345</v>
      </c>
      <c r="L163" s="2" t="s">
        <v>346</v>
      </c>
      <c r="M163" s="8">
        <v>0</v>
      </c>
      <c r="N163" s="8">
        <v>787400</v>
      </c>
      <c r="O163" s="8">
        <v>0</v>
      </c>
      <c r="P163" s="8">
        <v>0</v>
      </c>
      <c r="Q163" s="10">
        <v>0</v>
      </c>
      <c r="R163" s="10">
        <v>0</v>
      </c>
      <c r="S163" s="10">
        <v>0</v>
      </c>
      <c r="T163" s="10">
        <v>0</v>
      </c>
      <c r="U163" s="10">
        <v>0</v>
      </c>
      <c r="V163" s="10">
        <v>0</v>
      </c>
    </row>
    <row r="164" spans="1:22" ht="87" x14ac:dyDescent="0.35">
      <c r="A164" s="2" t="s">
        <v>239</v>
      </c>
      <c r="B164" s="3">
        <v>7</v>
      </c>
      <c r="C164" s="3">
        <v>214</v>
      </c>
      <c r="D164" s="3">
        <v>100017900</v>
      </c>
      <c r="E164" s="1" t="s">
        <v>367</v>
      </c>
      <c r="F164" s="2" t="s">
        <v>368</v>
      </c>
      <c r="G164" s="1" t="s">
        <v>33</v>
      </c>
      <c r="H164" s="3">
        <v>200</v>
      </c>
      <c r="I164" s="4" t="s">
        <v>43</v>
      </c>
      <c r="J164" s="3">
        <v>1550</v>
      </c>
      <c r="K164" s="2" t="s">
        <v>44</v>
      </c>
      <c r="L164" s="2" t="s">
        <v>45</v>
      </c>
      <c r="M164" s="8">
        <v>-924810</v>
      </c>
      <c r="N164" s="8">
        <v>-924810</v>
      </c>
      <c r="O164" s="8">
        <v>0</v>
      </c>
      <c r="P164" s="8">
        <v>0</v>
      </c>
      <c r="Q164" s="10">
        <v>0</v>
      </c>
      <c r="R164" s="10">
        <v>0</v>
      </c>
      <c r="S164" s="10">
        <v>0</v>
      </c>
      <c r="T164" s="10">
        <v>0</v>
      </c>
      <c r="U164" s="10">
        <v>0</v>
      </c>
      <c r="V164" s="10">
        <v>0</v>
      </c>
    </row>
    <row r="165" spans="1:22" ht="101.5" x14ac:dyDescent="0.35">
      <c r="A165" s="2" t="s">
        <v>239</v>
      </c>
      <c r="B165" s="3">
        <v>7</v>
      </c>
      <c r="C165" s="3">
        <v>214</v>
      </c>
      <c r="D165" s="3">
        <v>100017900</v>
      </c>
      <c r="E165" s="1" t="s">
        <v>367</v>
      </c>
      <c r="F165" s="2" t="s">
        <v>368</v>
      </c>
      <c r="G165" s="1" t="s">
        <v>33</v>
      </c>
      <c r="H165" s="3">
        <v>200</v>
      </c>
      <c r="I165" s="4" t="s">
        <v>78</v>
      </c>
      <c r="J165" s="3">
        <v>1925</v>
      </c>
      <c r="K165" s="2" t="s">
        <v>371</v>
      </c>
      <c r="L165" s="2" t="s">
        <v>372</v>
      </c>
      <c r="M165" s="8">
        <v>0</v>
      </c>
      <c r="N165" s="8">
        <v>0</v>
      </c>
      <c r="O165" s="8">
        <v>0</v>
      </c>
      <c r="P165" s="8">
        <v>2500000</v>
      </c>
      <c r="Q165" s="10">
        <v>0</v>
      </c>
      <c r="R165" s="10">
        <v>0</v>
      </c>
      <c r="S165" s="10">
        <v>0</v>
      </c>
      <c r="T165" s="10">
        <v>0</v>
      </c>
      <c r="U165" s="10">
        <v>0</v>
      </c>
      <c r="V165" s="10">
        <v>0</v>
      </c>
    </row>
    <row r="166" spans="1:22" ht="101.5" x14ac:dyDescent="0.35">
      <c r="A166" s="2" t="s">
        <v>239</v>
      </c>
      <c r="B166" s="3">
        <v>7</v>
      </c>
      <c r="C166" s="3">
        <v>213</v>
      </c>
      <c r="D166" s="3">
        <v>100018300</v>
      </c>
      <c r="E166" s="1" t="s">
        <v>373</v>
      </c>
      <c r="F166" s="2" t="s">
        <v>374</v>
      </c>
      <c r="G166" s="1" t="s">
        <v>25</v>
      </c>
      <c r="H166" s="3">
        <v>100</v>
      </c>
      <c r="I166" s="4" t="s">
        <v>26</v>
      </c>
      <c r="J166" s="3">
        <v>1950</v>
      </c>
      <c r="K166" s="2" t="s">
        <v>375</v>
      </c>
      <c r="L166" s="2" t="s">
        <v>376</v>
      </c>
      <c r="M166" s="8">
        <v>0</v>
      </c>
      <c r="N166" s="8">
        <v>0</v>
      </c>
      <c r="O166" s="8">
        <v>0</v>
      </c>
      <c r="P166" s="8">
        <v>0</v>
      </c>
      <c r="Q166" s="10">
        <v>0</v>
      </c>
      <c r="R166" s="10">
        <v>0</v>
      </c>
      <c r="S166" s="10">
        <v>0</v>
      </c>
      <c r="T166" s="10">
        <v>0</v>
      </c>
      <c r="U166" s="10">
        <v>0</v>
      </c>
      <c r="V166" s="10">
        <v>0</v>
      </c>
    </row>
    <row r="167" spans="1:22" ht="87" x14ac:dyDescent="0.35">
      <c r="A167" s="2" t="s">
        <v>239</v>
      </c>
      <c r="B167" s="3">
        <v>7</v>
      </c>
      <c r="C167" s="3">
        <v>213</v>
      </c>
      <c r="D167" s="3">
        <v>100018300</v>
      </c>
      <c r="E167" s="1" t="s">
        <v>373</v>
      </c>
      <c r="F167" s="2" t="s">
        <v>374</v>
      </c>
      <c r="G167" s="1" t="s">
        <v>33</v>
      </c>
      <c r="H167" s="3">
        <v>200</v>
      </c>
      <c r="I167" s="4" t="s">
        <v>85</v>
      </c>
      <c r="J167" s="3">
        <v>800</v>
      </c>
      <c r="K167" s="2" t="s">
        <v>377</v>
      </c>
      <c r="L167" s="2" t="s">
        <v>378</v>
      </c>
      <c r="M167" s="8">
        <v>0</v>
      </c>
      <c r="N167" s="8">
        <v>4500000</v>
      </c>
      <c r="O167" s="8">
        <v>0</v>
      </c>
      <c r="P167" s="8">
        <v>0</v>
      </c>
      <c r="Q167" s="10">
        <v>0</v>
      </c>
      <c r="R167" s="10">
        <v>0</v>
      </c>
      <c r="S167" s="10">
        <v>0</v>
      </c>
      <c r="T167" s="10">
        <v>0</v>
      </c>
      <c r="U167" s="10">
        <v>0</v>
      </c>
      <c r="V167" s="10">
        <v>0</v>
      </c>
    </row>
    <row r="168" spans="1:22" ht="58" x14ac:dyDescent="0.35">
      <c r="A168" s="2" t="s">
        <v>239</v>
      </c>
      <c r="B168" s="3">
        <v>7</v>
      </c>
      <c r="C168" s="3">
        <v>213</v>
      </c>
      <c r="D168" s="3">
        <v>100018300</v>
      </c>
      <c r="E168" s="1" t="s">
        <v>373</v>
      </c>
      <c r="F168" s="2" t="s">
        <v>374</v>
      </c>
      <c r="G168" s="1" t="s">
        <v>33</v>
      </c>
      <c r="H168" s="3">
        <v>200</v>
      </c>
      <c r="I168" s="4" t="s">
        <v>56</v>
      </c>
      <c r="J168" s="3">
        <v>1400</v>
      </c>
      <c r="K168" s="2" t="s">
        <v>379</v>
      </c>
      <c r="L168" s="2" t="s">
        <v>380</v>
      </c>
      <c r="M168" s="8">
        <v>0</v>
      </c>
      <c r="N168" s="8">
        <v>8397765</v>
      </c>
      <c r="O168" s="8">
        <v>0</v>
      </c>
      <c r="P168" s="8">
        <v>0</v>
      </c>
      <c r="Q168" s="10">
        <v>0</v>
      </c>
      <c r="R168" s="10">
        <v>0</v>
      </c>
      <c r="S168" s="10">
        <v>0</v>
      </c>
      <c r="T168" s="10">
        <v>0</v>
      </c>
      <c r="U168" s="10">
        <v>0</v>
      </c>
      <c r="V168" s="10">
        <v>0</v>
      </c>
    </row>
    <row r="169" spans="1:22" ht="58" x14ac:dyDescent="0.35">
      <c r="A169" s="2" t="s">
        <v>239</v>
      </c>
      <c r="B169" s="3">
        <v>7</v>
      </c>
      <c r="C169" s="3">
        <v>213</v>
      </c>
      <c r="D169" s="3">
        <v>100018300</v>
      </c>
      <c r="E169" s="1" t="s">
        <v>373</v>
      </c>
      <c r="F169" s="2" t="s">
        <v>374</v>
      </c>
      <c r="G169" s="1" t="s">
        <v>33</v>
      </c>
      <c r="H169" s="3">
        <v>200</v>
      </c>
      <c r="I169" s="4" t="s">
        <v>56</v>
      </c>
      <c r="J169" s="3">
        <v>1400</v>
      </c>
      <c r="K169" s="2" t="s">
        <v>345</v>
      </c>
      <c r="L169" s="2" t="s">
        <v>346</v>
      </c>
      <c r="M169" s="8">
        <v>0</v>
      </c>
      <c r="N169" s="8">
        <v>1632200</v>
      </c>
      <c r="O169" s="8">
        <v>0</v>
      </c>
      <c r="P169" s="8">
        <v>0</v>
      </c>
      <c r="Q169" s="10">
        <v>0</v>
      </c>
      <c r="R169" s="10">
        <v>0</v>
      </c>
      <c r="S169" s="10">
        <v>0</v>
      </c>
      <c r="T169" s="10">
        <v>0</v>
      </c>
      <c r="U169" s="10">
        <v>0</v>
      </c>
      <c r="V169" s="10">
        <v>0</v>
      </c>
    </row>
    <row r="170" spans="1:22" ht="87" x14ac:dyDescent="0.35">
      <c r="A170" s="2" t="s">
        <v>239</v>
      </c>
      <c r="B170" s="3">
        <v>7</v>
      </c>
      <c r="C170" s="3">
        <v>213</v>
      </c>
      <c r="D170" s="3">
        <v>100018300</v>
      </c>
      <c r="E170" s="1" t="s">
        <v>373</v>
      </c>
      <c r="F170" s="2" t="s">
        <v>374</v>
      </c>
      <c r="G170" s="1" t="s">
        <v>33</v>
      </c>
      <c r="H170" s="3">
        <v>200</v>
      </c>
      <c r="I170" s="4" t="s">
        <v>43</v>
      </c>
      <c r="J170" s="3">
        <v>1550</v>
      </c>
      <c r="K170" s="2" t="s">
        <v>44</v>
      </c>
      <c r="L170" s="2" t="s">
        <v>45</v>
      </c>
      <c r="M170" s="8">
        <v>-1632200</v>
      </c>
      <c r="N170" s="8">
        <v>-10029965</v>
      </c>
      <c r="O170" s="8">
        <v>0</v>
      </c>
      <c r="P170" s="8">
        <v>0</v>
      </c>
      <c r="Q170" s="10">
        <v>0</v>
      </c>
      <c r="R170" s="10">
        <v>0</v>
      </c>
      <c r="S170" s="10">
        <v>0</v>
      </c>
      <c r="T170" s="10">
        <v>0</v>
      </c>
      <c r="U170" s="10">
        <v>0</v>
      </c>
      <c r="V170" s="10">
        <v>0</v>
      </c>
    </row>
    <row r="171" spans="1:22" ht="101.5" x14ac:dyDescent="0.35">
      <c r="A171" s="2" t="s">
        <v>239</v>
      </c>
      <c r="B171" s="3">
        <v>7</v>
      </c>
      <c r="C171" s="3">
        <v>221</v>
      </c>
      <c r="D171" s="3">
        <v>100018700</v>
      </c>
      <c r="E171" s="1" t="s">
        <v>381</v>
      </c>
      <c r="F171" s="2" t="s">
        <v>382</v>
      </c>
      <c r="G171" s="1" t="s">
        <v>33</v>
      </c>
      <c r="H171" s="3">
        <v>200</v>
      </c>
      <c r="I171" s="4" t="s">
        <v>56</v>
      </c>
      <c r="J171" s="3">
        <v>1400</v>
      </c>
      <c r="K171" s="2" t="s">
        <v>383</v>
      </c>
      <c r="L171" s="2" t="s">
        <v>362</v>
      </c>
      <c r="M171" s="8">
        <v>0</v>
      </c>
      <c r="N171" s="8">
        <v>5000000</v>
      </c>
      <c r="O171" s="8">
        <v>0</v>
      </c>
      <c r="P171" s="8">
        <v>0</v>
      </c>
      <c r="Q171" s="10">
        <v>0</v>
      </c>
      <c r="R171" s="10">
        <v>0</v>
      </c>
      <c r="S171" s="10">
        <v>0</v>
      </c>
      <c r="T171" s="10">
        <v>0</v>
      </c>
      <c r="U171" s="10">
        <v>0</v>
      </c>
      <c r="V171" s="10">
        <v>0</v>
      </c>
    </row>
    <row r="172" spans="1:22" ht="58" x14ac:dyDescent="0.35">
      <c r="A172" s="2" t="s">
        <v>239</v>
      </c>
      <c r="B172" s="3">
        <v>7</v>
      </c>
      <c r="C172" s="3">
        <v>221</v>
      </c>
      <c r="D172" s="3">
        <v>100018700</v>
      </c>
      <c r="E172" s="1" t="s">
        <v>381</v>
      </c>
      <c r="F172" s="2" t="s">
        <v>382</v>
      </c>
      <c r="G172" s="1" t="s">
        <v>33</v>
      </c>
      <c r="H172" s="3">
        <v>200</v>
      </c>
      <c r="I172" s="4" t="s">
        <v>56</v>
      </c>
      <c r="J172" s="3">
        <v>1400</v>
      </c>
      <c r="K172" s="2" t="s">
        <v>345</v>
      </c>
      <c r="L172" s="2" t="s">
        <v>346</v>
      </c>
      <c r="M172" s="8">
        <v>0</v>
      </c>
      <c r="N172" s="8">
        <v>5337000</v>
      </c>
      <c r="O172" s="8">
        <v>0</v>
      </c>
      <c r="P172" s="8">
        <v>0</v>
      </c>
      <c r="Q172" s="10">
        <v>0</v>
      </c>
      <c r="R172" s="10">
        <v>0</v>
      </c>
      <c r="S172" s="10">
        <v>0</v>
      </c>
      <c r="T172" s="10">
        <v>0</v>
      </c>
      <c r="U172" s="10">
        <v>0</v>
      </c>
      <c r="V172" s="10">
        <v>0</v>
      </c>
    </row>
    <row r="173" spans="1:22" ht="87" x14ac:dyDescent="0.35">
      <c r="A173" s="2" t="s">
        <v>239</v>
      </c>
      <c r="B173" s="3">
        <v>7</v>
      </c>
      <c r="C173" s="3">
        <v>221</v>
      </c>
      <c r="D173" s="3">
        <v>100018700</v>
      </c>
      <c r="E173" s="1" t="s">
        <v>381</v>
      </c>
      <c r="F173" s="2" t="s">
        <v>382</v>
      </c>
      <c r="G173" s="1" t="s">
        <v>33</v>
      </c>
      <c r="H173" s="3">
        <v>200</v>
      </c>
      <c r="I173" s="4" t="s">
        <v>43</v>
      </c>
      <c r="J173" s="3">
        <v>1550</v>
      </c>
      <c r="K173" s="2" t="s">
        <v>44</v>
      </c>
      <c r="L173" s="2" t="s">
        <v>45</v>
      </c>
      <c r="M173" s="8">
        <v>-5752800</v>
      </c>
      <c r="N173" s="8">
        <v>-10835600</v>
      </c>
      <c r="O173" s="8">
        <v>0</v>
      </c>
      <c r="P173" s="8">
        <v>0</v>
      </c>
      <c r="Q173" s="10">
        <v>0</v>
      </c>
      <c r="R173" s="10">
        <v>0</v>
      </c>
      <c r="S173" s="10">
        <v>0</v>
      </c>
      <c r="T173" s="10">
        <v>0</v>
      </c>
      <c r="U173" s="10">
        <v>0</v>
      </c>
      <c r="V173" s="10">
        <v>0</v>
      </c>
    </row>
    <row r="174" spans="1:22" ht="58" x14ac:dyDescent="0.35">
      <c r="A174" s="2" t="s">
        <v>239</v>
      </c>
      <c r="B174" s="3">
        <v>7</v>
      </c>
      <c r="C174" s="3">
        <v>217</v>
      </c>
      <c r="D174" s="3">
        <v>100019100</v>
      </c>
      <c r="E174" s="1" t="s">
        <v>384</v>
      </c>
      <c r="F174" s="2" t="s">
        <v>385</v>
      </c>
      <c r="G174" s="1" t="s">
        <v>33</v>
      </c>
      <c r="H174" s="3">
        <v>200</v>
      </c>
      <c r="I174" s="4" t="s">
        <v>56</v>
      </c>
      <c r="J174" s="3">
        <v>1400</v>
      </c>
      <c r="K174" s="2" t="s">
        <v>345</v>
      </c>
      <c r="L174" s="2" t="s">
        <v>346</v>
      </c>
      <c r="M174" s="8">
        <v>0</v>
      </c>
      <c r="N174" s="8">
        <v>2538400</v>
      </c>
      <c r="O174" s="8">
        <v>0</v>
      </c>
      <c r="P174" s="8">
        <v>0</v>
      </c>
      <c r="Q174" s="10">
        <v>0</v>
      </c>
      <c r="R174" s="10">
        <v>0</v>
      </c>
      <c r="S174" s="10">
        <v>0</v>
      </c>
      <c r="T174" s="10">
        <v>0</v>
      </c>
      <c r="U174" s="10">
        <v>0</v>
      </c>
      <c r="V174" s="10">
        <v>0</v>
      </c>
    </row>
    <row r="175" spans="1:22" ht="87" x14ac:dyDescent="0.35">
      <c r="A175" s="2" t="s">
        <v>239</v>
      </c>
      <c r="B175" s="3">
        <v>7</v>
      </c>
      <c r="C175" s="3">
        <v>217</v>
      </c>
      <c r="D175" s="3">
        <v>100019100</v>
      </c>
      <c r="E175" s="1" t="s">
        <v>384</v>
      </c>
      <c r="F175" s="2" t="s">
        <v>385</v>
      </c>
      <c r="G175" s="1" t="s">
        <v>33</v>
      </c>
      <c r="H175" s="3">
        <v>200</v>
      </c>
      <c r="I175" s="4" t="s">
        <v>43</v>
      </c>
      <c r="J175" s="3">
        <v>1550</v>
      </c>
      <c r="K175" s="2" t="s">
        <v>44</v>
      </c>
      <c r="L175" s="2" t="s">
        <v>45</v>
      </c>
      <c r="M175" s="8">
        <v>-4538400</v>
      </c>
      <c r="N175" s="8">
        <v>-6538400</v>
      </c>
      <c r="O175" s="8">
        <v>0</v>
      </c>
      <c r="P175" s="8">
        <v>0</v>
      </c>
      <c r="Q175" s="10">
        <v>0</v>
      </c>
      <c r="R175" s="10">
        <v>0</v>
      </c>
      <c r="S175" s="10">
        <v>0</v>
      </c>
      <c r="T175" s="10">
        <v>0</v>
      </c>
      <c r="U175" s="10">
        <v>0</v>
      </c>
      <c r="V175" s="10">
        <v>0</v>
      </c>
    </row>
    <row r="176" spans="1:22" ht="58" x14ac:dyDescent="0.35">
      <c r="A176" s="2" t="s">
        <v>239</v>
      </c>
      <c r="B176" s="3">
        <v>7</v>
      </c>
      <c r="C176" s="3">
        <v>215</v>
      </c>
      <c r="D176" s="3">
        <v>100019600</v>
      </c>
      <c r="E176" s="1" t="s">
        <v>386</v>
      </c>
      <c r="F176" s="2" t="s">
        <v>387</v>
      </c>
      <c r="G176" s="1" t="s">
        <v>33</v>
      </c>
      <c r="H176" s="3">
        <v>200</v>
      </c>
      <c r="I176" s="4" t="s">
        <v>56</v>
      </c>
      <c r="J176" s="3">
        <v>1400</v>
      </c>
      <c r="K176" s="2" t="s">
        <v>345</v>
      </c>
      <c r="L176" s="2" t="s">
        <v>346</v>
      </c>
      <c r="M176" s="8">
        <v>0</v>
      </c>
      <c r="N176" s="8">
        <v>470300</v>
      </c>
      <c r="O176" s="8">
        <v>0</v>
      </c>
      <c r="P176" s="8">
        <v>0</v>
      </c>
      <c r="Q176" s="10">
        <v>0</v>
      </c>
      <c r="R176" s="10">
        <v>0</v>
      </c>
      <c r="S176" s="10">
        <v>0</v>
      </c>
      <c r="T176" s="10">
        <v>0</v>
      </c>
      <c r="U176" s="10">
        <v>0</v>
      </c>
      <c r="V176" s="10">
        <v>0</v>
      </c>
    </row>
    <row r="177" spans="1:22" ht="87" x14ac:dyDescent="0.35">
      <c r="A177" s="2" t="s">
        <v>239</v>
      </c>
      <c r="B177" s="3">
        <v>7</v>
      </c>
      <c r="C177" s="3">
        <v>215</v>
      </c>
      <c r="D177" s="3">
        <v>100019600</v>
      </c>
      <c r="E177" s="1" t="s">
        <v>386</v>
      </c>
      <c r="F177" s="2" t="s">
        <v>387</v>
      </c>
      <c r="G177" s="1" t="s">
        <v>33</v>
      </c>
      <c r="H177" s="3">
        <v>200</v>
      </c>
      <c r="I177" s="4" t="s">
        <v>43</v>
      </c>
      <c r="J177" s="3">
        <v>1550</v>
      </c>
      <c r="K177" s="2" t="s">
        <v>44</v>
      </c>
      <c r="L177" s="2" t="s">
        <v>45</v>
      </c>
      <c r="M177" s="8">
        <v>-856900</v>
      </c>
      <c r="N177" s="8">
        <v>-1038300</v>
      </c>
      <c r="O177" s="8">
        <v>0</v>
      </c>
      <c r="P177" s="8">
        <v>0</v>
      </c>
      <c r="Q177" s="10">
        <v>0</v>
      </c>
      <c r="R177" s="10">
        <v>0</v>
      </c>
      <c r="S177" s="10">
        <v>0</v>
      </c>
      <c r="T177" s="10">
        <v>0</v>
      </c>
      <c r="U177" s="10">
        <v>0</v>
      </c>
      <c r="V177" s="10">
        <v>0</v>
      </c>
    </row>
    <row r="178" spans="1:22" ht="58" x14ac:dyDescent="0.35">
      <c r="A178" s="2" t="s">
        <v>239</v>
      </c>
      <c r="B178" s="3">
        <v>7</v>
      </c>
      <c r="C178" s="3">
        <v>207</v>
      </c>
      <c r="D178" s="3">
        <v>100020300</v>
      </c>
      <c r="E178" s="1" t="s">
        <v>388</v>
      </c>
      <c r="F178" s="2" t="s">
        <v>389</v>
      </c>
      <c r="G178" s="1" t="s">
        <v>25</v>
      </c>
      <c r="H178" s="3">
        <v>100</v>
      </c>
      <c r="I178" s="4" t="s">
        <v>26</v>
      </c>
      <c r="J178" s="3">
        <v>1950</v>
      </c>
      <c r="K178" s="2" t="s">
        <v>390</v>
      </c>
      <c r="L178" s="2" t="s">
        <v>391</v>
      </c>
      <c r="M178" s="8">
        <v>0</v>
      </c>
      <c r="N178" s="8">
        <v>0</v>
      </c>
      <c r="O178" s="8">
        <v>0</v>
      </c>
      <c r="P178" s="8">
        <v>0</v>
      </c>
      <c r="Q178" s="10">
        <v>0</v>
      </c>
      <c r="R178" s="10">
        <v>0</v>
      </c>
      <c r="S178" s="10">
        <v>0</v>
      </c>
      <c r="T178" s="10">
        <v>0</v>
      </c>
      <c r="U178" s="10">
        <v>0</v>
      </c>
      <c r="V178" s="10">
        <v>0</v>
      </c>
    </row>
    <row r="179" spans="1:22" ht="87" x14ac:dyDescent="0.35">
      <c r="A179" s="2" t="s">
        <v>239</v>
      </c>
      <c r="B179" s="3">
        <v>7</v>
      </c>
      <c r="C179" s="3">
        <v>207</v>
      </c>
      <c r="D179" s="3">
        <v>100020300</v>
      </c>
      <c r="E179" s="1" t="s">
        <v>388</v>
      </c>
      <c r="F179" s="2" t="s">
        <v>389</v>
      </c>
      <c r="G179" s="1" t="s">
        <v>33</v>
      </c>
      <c r="H179" s="3">
        <v>200</v>
      </c>
      <c r="I179" s="4" t="s">
        <v>34</v>
      </c>
      <c r="J179" s="3">
        <v>1100</v>
      </c>
      <c r="K179" s="2" t="s">
        <v>392</v>
      </c>
      <c r="L179" s="2" t="s">
        <v>393</v>
      </c>
      <c r="M179" s="8">
        <v>0</v>
      </c>
      <c r="N179" s="8">
        <v>1000000</v>
      </c>
      <c r="O179" s="8">
        <v>0</v>
      </c>
      <c r="P179" s="8">
        <v>0</v>
      </c>
      <c r="Q179" s="10">
        <v>0</v>
      </c>
      <c r="R179" s="10">
        <v>0</v>
      </c>
      <c r="S179" s="10">
        <v>0</v>
      </c>
      <c r="T179" s="10">
        <v>0</v>
      </c>
      <c r="U179" s="10">
        <v>0</v>
      </c>
      <c r="V179" s="10">
        <v>0</v>
      </c>
    </row>
    <row r="180" spans="1:22" ht="58" x14ac:dyDescent="0.35">
      <c r="A180" s="2" t="s">
        <v>239</v>
      </c>
      <c r="B180" s="3">
        <v>7</v>
      </c>
      <c r="C180" s="3">
        <v>207</v>
      </c>
      <c r="D180" s="3">
        <v>100020300</v>
      </c>
      <c r="E180" s="1" t="s">
        <v>388</v>
      </c>
      <c r="F180" s="2" t="s">
        <v>389</v>
      </c>
      <c r="G180" s="1" t="s">
        <v>33</v>
      </c>
      <c r="H180" s="3">
        <v>200</v>
      </c>
      <c r="I180" s="4" t="s">
        <v>56</v>
      </c>
      <c r="J180" s="3">
        <v>1400</v>
      </c>
      <c r="K180" s="2" t="s">
        <v>345</v>
      </c>
      <c r="L180" s="2" t="s">
        <v>346</v>
      </c>
      <c r="M180" s="8">
        <v>0</v>
      </c>
      <c r="N180" s="8">
        <v>320300</v>
      </c>
      <c r="O180" s="8">
        <v>0</v>
      </c>
      <c r="P180" s="8">
        <v>0</v>
      </c>
      <c r="Q180" s="10">
        <v>0</v>
      </c>
      <c r="R180" s="10">
        <v>0</v>
      </c>
      <c r="S180" s="10">
        <v>0</v>
      </c>
      <c r="T180" s="10">
        <v>0</v>
      </c>
      <c r="U180" s="10">
        <v>0</v>
      </c>
      <c r="V180" s="10">
        <v>0</v>
      </c>
    </row>
    <row r="181" spans="1:22" ht="87" x14ac:dyDescent="0.35">
      <c r="A181" s="2" t="s">
        <v>239</v>
      </c>
      <c r="B181" s="3">
        <v>7</v>
      </c>
      <c r="C181" s="3">
        <v>207</v>
      </c>
      <c r="D181" s="3">
        <v>100020300</v>
      </c>
      <c r="E181" s="1" t="s">
        <v>388</v>
      </c>
      <c r="F181" s="2" t="s">
        <v>389</v>
      </c>
      <c r="G181" s="1" t="s">
        <v>33</v>
      </c>
      <c r="H181" s="3">
        <v>200</v>
      </c>
      <c r="I181" s="4" t="s">
        <v>43</v>
      </c>
      <c r="J181" s="3">
        <v>1550</v>
      </c>
      <c r="K181" s="2" t="s">
        <v>44</v>
      </c>
      <c r="L181" s="2" t="s">
        <v>45</v>
      </c>
      <c r="M181" s="8">
        <v>-1043200</v>
      </c>
      <c r="N181" s="8">
        <v>-1154500</v>
      </c>
      <c r="O181" s="8">
        <v>0</v>
      </c>
      <c r="P181" s="8">
        <v>0</v>
      </c>
      <c r="Q181" s="10">
        <v>0</v>
      </c>
      <c r="R181" s="10">
        <v>0</v>
      </c>
      <c r="S181" s="10">
        <v>0</v>
      </c>
      <c r="T181" s="10">
        <v>0</v>
      </c>
      <c r="U181" s="10">
        <v>0</v>
      </c>
      <c r="V181" s="10">
        <v>0</v>
      </c>
    </row>
    <row r="182" spans="1:22" ht="58" x14ac:dyDescent="0.35">
      <c r="A182" s="2" t="s">
        <v>239</v>
      </c>
      <c r="B182" s="3">
        <v>7</v>
      </c>
      <c r="C182" s="3">
        <v>246</v>
      </c>
      <c r="D182" s="3">
        <v>100021000</v>
      </c>
      <c r="E182" s="1" t="s">
        <v>394</v>
      </c>
      <c r="F182" s="2" t="s">
        <v>395</v>
      </c>
      <c r="G182" s="1" t="s">
        <v>33</v>
      </c>
      <c r="H182" s="3">
        <v>200</v>
      </c>
      <c r="I182" s="4" t="s">
        <v>56</v>
      </c>
      <c r="J182" s="3">
        <v>1400</v>
      </c>
      <c r="K182" s="2" t="s">
        <v>345</v>
      </c>
      <c r="L182" s="2" t="s">
        <v>346</v>
      </c>
      <c r="M182" s="8">
        <v>0</v>
      </c>
      <c r="N182" s="8">
        <v>402700</v>
      </c>
      <c r="O182" s="8">
        <v>0</v>
      </c>
      <c r="P182" s="8">
        <v>0</v>
      </c>
      <c r="Q182" s="10">
        <v>0</v>
      </c>
      <c r="R182" s="10">
        <v>0</v>
      </c>
      <c r="S182" s="10">
        <v>0</v>
      </c>
      <c r="T182" s="10">
        <v>0</v>
      </c>
      <c r="U182" s="10">
        <v>0</v>
      </c>
      <c r="V182" s="10">
        <v>0</v>
      </c>
    </row>
    <row r="183" spans="1:22" ht="87" x14ac:dyDescent="0.35">
      <c r="A183" s="2" t="s">
        <v>239</v>
      </c>
      <c r="B183" s="3">
        <v>7</v>
      </c>
      <c r="C183" s="3">
        <v>246</v>
      </c>
      <c r="D183" s="3">
        <v>100021000</v>
      </c>
      <c r="E183" s="1" t="s">
        <v>394</v>
      </c>
      <c r="F183" s="2" t="s">
        <v>395</v>
      </c>
      <c r="G183" s="1" t="s">
        <v>33</v>
      </c>
      <c r="H183" s="3">
        <v>200</v>
      </c>
      <c r="I183" s="4" t="s">
        <v>43</v>
      </c>
      <c r="J183" s="3">
        <v>1550</v>
      </c>
      <c r="K183" s="2" t="s">
        <v>44</v>
      </c>
      <c r="L183" s="2" t="s">
        <v>45</v>
      </c>
      <c r="M183" s="8">
        <v>-402800</v>
      </c>
      <c r="N183" s="8">
        <v>-402700</v>
      </c>
      <c r="O183" s="8">
        <v>0</v>
      </c>
      <c r="P183" s="8">
        <v>0</v>
      </c>
      <c r="Q183" s="10">
        <v>0</v>
      </c>
      <c r="R183" s="10">
        <v>0</v>
      </c>
      <c r="S183" s="10">
        <v>0</v>
      </c>
      <c r="T183" s="10">
        <v>0</v>
      </c>
      <c r="U183" s="10">
        <v>0</v>
      </c>
      <c r="V183" s="10">
        <v>0</v>
      </c>
    </row>
    <row r="184" spans="1:22" ht="72.5" x14ac:dyDescent="0.35">
      <c r="A184" s="2" t="s">
        <v>239</v>
      </c>
      <c r="B184" s="3">
        <v>7</v>
      </c>
      <c r="C184" s="3">
        <v>246</v>
      </c>
      <c r="D184" s="3">
        <v>100021000</v>
      </c>
      <c r="E184" s="1" t="s">
        <v>394</v>
      </c>
      <c r="F184" s="2" t="s">
        <v>395</v>
      </c>
      <c r="G184" s="1" t="s">
        <v>33</v>
      </c>
      <c r="H184" s="3">
        <v>200</v>
      </c>
      <c r="I184" s="4" t="s">
        <v>78</v>
      </c>
      <c r="J184" s="3">
        <v>1925</v>
      </c>
      <c r="K184" s="2" t="s">
        <v>396</v>
      </c>
      <c r="L184" s="2" t="s">
        <v>397</v>
      </c>
      <c r="M184" s="8">
        <v>0</v>
      </c>
      <c r="N184" s="8">
        <v>0</v>
      </c>
      <c r="O184" s="8">
        <v>1427002</v>
      </c>
      <c r="P184" s="8">
        <v>1772998</v>
      </c>
      <c r="Q184" s="10">
        <v>0</v>
      </c>
      <c r="R184" s="10">
        <v>0</v>
      </c>
      <c r="S184" s="10">
        <v>0</v>
      </c>
      <c r="T184" s="10">
        <v>0</v>
      </c>
      <c r="U184" s="10">
        <v>0</v>
      </c>
      <c r="V184" s="10">
        <v>0</v>
      </c>
    </row>
    <row r="185" spans="1:22" ht="101.5" x14ac:dyDescent="0.35">
      <c r="A185" s="2" t="s">
        <v>239</v>
      </c>
      <c r="B185" s="3">
        <v>7</v>
      </c>
      <c r="C185" s="3">
        <v>236</v>
      </c>
      <c r="D185" s="3">
        <v>100021400</v>
      </c>
      <c r="E185" s="1" t="s">
        <v>398</v>
      </c>
      <c r="F185" s="2" t="s">
        <v>399</v>
      </c>
      <c r="G185" s="1" t="s">
        <v>33</v>
      </c>
      <c r="H185" s="3">
        <v>200</v>
      </c>
      <c r="I185" s="4" t="s">
        <v>56</v>
      </c>
      <c r="J185" s="3">
        <v>1400</v>
      </c>
      <c r="K185" s="2" t="s">
        <v>400</v>
      </c>
      <c r="L185" s="2" t="s">
        <v>401</v>
      </c>
      <c r="M185" s="8">
        <v>5000000</v>
      </c>
      <c r="N185" s="8">
        <v>5000000</v>
      </c>
      <c r="O185" s="8">
        <v>0</v>
      </c>
      <c r="P185" s="8">
        <v>0</v>
      </c>
      <c r="Q185" s="10">
        <v>0</v>
      </c>
      <c r="R185" s="10">
        <v>0</v>
      </c>
      <c r="S185" s="10">
        <v>0</v>
      </c>
      <c r="T185" s="10">
        <v>0</v>
      </c>
      <c r="U185" s="10">
        <v>0</v>
      </c>
      <c r="V185" s="10">
        <v>0</v>
      </c>
    </row>
    <row r="186" spans="1:22" ht="58" x14ac:dyDescent="0.35">
      <c r="A186" s="2" t="s">
        <v>239</v>
      </c>
      <c r="B186" s="3">
        <v>7</v>
      </c>
      <c r="C186" s="3">
        <v>236</v>
      </c>
      <c r="D186" s="3">
        <v>100021400</v>
      </c>
      <c r="E186" s="1" t="s">
        <v>398</v>
      </c>
      <c r="F186" s="2" t="s">
        <v>399</v>
      </c>
      <c r="G186" s="1" t="s">
        <v>33</v>
      </c>
      <c r="H186" s="3">
        <v>200</v>
      </c>
      <c r="I186" s="4" t="s">
        <v>56</v>
      </c>
      <c r="J186" s="3">
        <v>1400</v>
      </c>
      <c r="K186" s="2" t="s">
        <v>345</v>
      </c>
      <c r="L186" s="2" t="s">
        <v>346</v>
      </c>
      <c r="M186" s="8">
        <v>0</v>
      </c>
      <c r="N186" s="8">
        <v>4638400</v>
      </c>
      <c r="O186" s="8">
        <v>0</v>
      </c>
      <c r="P186" s="8">
        <v>0</v>
      </c>
      <c r="Q186" s="10">
        <v>0</v>
      </c>
      <c r="R186" s="10">
        <v>0</v>
      </c>
      <c r="S186" s="10">
        <v>0</v>
      </c>
      <c r="T186" s="10">
        <v>0</v>
      </c>
      <c r="U186" s="10">
        <v>0</v>
      </c>
      <c r="V186" s="10">
        <v>0</v>
      </c>
    </row>
    <row r="187" spans="1:22" ht="87" x14ac:dyDescent="0.35">
      <c r="A187" s="2" t="s">
        <v>239</v>
      </c>
      <c r="B187" s="3">
        <v>7</v>
      </c>
      <c r="C187" s="3">
        <v>236</v>
      </c>
      <c r="D187" s="3">
        <v>100021400</v>
      </c>
      <c r="E187" s="1" t="s">
        <v>398</v>
      </c>
      <c r="F187" s="2" t="s">
        <v>399</v>
      </c>
      <c r="G187" s="1" t="s">
        <v>33</v>
      </c>
      <c r="H187" s="3">
        <v>200</v>
      </c>
      <c r="I187" s="4" t="s">
        <v>43</v>
      </c>
      <c r="J187" s="3">
        <v>1550</v>
      </c>
      <c r="K187" s="2" t="s">
        <v>44</v>
      </c>
      <c r="L187" s="2" t="s">
        <v>45</v>
      </c>
      <c r="M187" s="8">
        <v>-12928800</v>
      </c>
      <c r="N187" s="8">
        <v>-7999100</v>
      </c>
      <c r="O187" s="8">
        <v>0</v>
      </c>
      <c r="P187" s="8">
        <v>0</v>
      </c>
      <c r="Q187" s="10">
        <v>0</v>
      </c>
      <c r="R187" s="10">
        <v>0</v>
      </c>
      <c r="S187" s="10">
        <v>0</v>
      </c>
      <c r="T187" s="10">
        <v>0</v>
      </c>
      <c r="U187" s="10">
        <v>0</v>
      </c>
      <c r="V187" s="10">
        <v>0</v>
      </c>
    </row>
    <row r="188" spans="1:22" ht="58" x14ac:dyDescent="0.35">
      <c r="A188" s="2" t="s">
        <v>239</v>
      </c>
      <c r="B188" s="3">
        <v>7</v>
      </c>
      <c r="C188" s="3">
        <v>236</v>
      </c>
      <c r="D188" s="3">
        <v>100021400</v>
      </c>
      <c r="E188" s="1" t="s">
        <v>398</v>
      </c>
      <c r="F188" s="2" t="s">
        <v>399</v>
      </c>
      <c r="G188" s="1" t="s">
        <v>33</v>
      </c>
      <c r="H188" s="3">
        <v>200</v>
      </c>
      <c r="I188" s="4" t="s">
        <v>78</v>
      </c>
      <c r="J188" s="3">
        <v>1925</v>
      </c>
      <c r="K188" s="2" t="s">
        <v>402</v>
      </c>
      <c r="L188" s="2" t="s">
        <v>403</v>
      </c>
      <c r="M188" s="8">
        <v>0</v>
      </c>
      <c r="N188" s="8">
        <v>0</v>
      </c>
      <c r="O188" s="8">
        <v>3000000</v>
      </c>
      <c r="P188" s="8">
        <v>3000000</v>
      </c>
      <c r="Q188" s="10">
        <v>0</v>
      </c>
      <c r="R188" s="10">
        <v>0</v>
      </c>
      <c r="S188" s="10">
        <v>0</v>
      </c>
      <c r="T188" s="10">
        <v>0</v>
      </c>
      <c r="U188" s="10">
        <v>0</v>
      </c>
      <c r="V188" s="10">
        <v>0</v>
      </c>
    </row>
    <row r="189" spans="1:22" ht="58" x14ac:dyDescent="0.35">
      <c r="A189" s="2" t="s">
        <v>239</v>
      </c>
      <c r="B189" s="3">
        <v>7</v>
      </c>
      <c r="C189" s="3">
        <v>236</v>
      </c>
      <c r="D189" s="3">
        <v>100021400</v>
      </c>
      <c r="E189" s="1" t="s">
        <v>398</v>
      </c>
      <c r="F189" s="2" t="s">
        <v>399</v>
      </c>
      <c r="G189" s="1" t="s">
        <v>33</v>
      </c>
      <c r="H189" s="3">
        <v>200</v>
      </c>
      <c r="I189" s="4" t="s">
        <v>78</v>
      </c>
      <c r="J189" s="3">
        <v>1925</v>
      </c>
      <c r="K189" s="2" t="s">
        <v>404</v>
      </c>
      <c r="L189" s="2" t="s">
        <v>405</v>
      </c>
      <c r="M189" s="8">
        <v>0</v>
      </c>
      <c r="N189" s="8">
        <v>0</v>
      </c>
      <c r="O189" s="8">
        <v>5000000</v>
      </c>
      <c r="P189" s="8">
        <v>5000000</v>
      </c>
      <c r="Q189" s="10">
        <v>0</v>
      </c>
      <c r="R189" s="10">
        <v>0</v>
      </c>
      <c r="S189" s="10">
        <v>0</v>
      </c>
      <c r="T189" s="10">
        <v>0</v>
      </c>
      <c r="U189" s="10">
        <v>0</v>
      </c>
      <c r="V189" s="10">
        <v>0</v>
      </c>
    </row>
    <row r="190" spans="1:22" ht="101.5" x14ac:dyDescent="0.35">
      <c r="A190" s="2" t="s">
        <v>239</v>
      </c>
      <c r="B190" s="3">
        <v>7</v>
      </c>
      <c r="C190" s="3">
        <v>260</v>
      </c>
      <c r="D190" s="3">
        <v>100022000</v>
      </c>
      <c r="E190" s="1" t="s">
        <v>406</v>
      </c>
      <c r="F190" s="2" t="s">
        <v>407</v>
      </c>
      <c r="G190" s="1" t="s">
        <v>33</v>
      </c>
      <c r="H190" s="3">
        <v>200</v>
      </c>
      <c r="I190" s="4" t="s">
        <v>34</v>
      </c>
      <c r="J190" s="3">
        <v>1100</v>
      </c>
      <c r="K190" s="2" t="s">
        <v>408</v>
      </c>
      <c r="L190" s="2" t="s">
        <v>409</v>
      </c>
      <c r="M190" s="8">
        <v>0</v>
      </c>
      <c r="N190" s="8">
        <v>500000</v>
      </c>
      <c r="O190" s="8">
        <v>0</v>
      </c>
      <c r="P190" s="8">
        <v>0</v>
      </c>
      <c r="Q190" s="10">
        <v>0</v>
      </c>
      <c r="R190" s="10">
        <v>0</v>
      </c>
      <c r="S190" s="10">
        <v>0</v>
      </c>
      <c r="T190" s="10">
        <v>0</v>
      </c>
      <c r="U190" s="10">
        <v>0</v>
      </c>
      <c r="V190" s="10">
        <v>0</v>
      </c>
    </row>
    <row r="191" spans="1:22" ht="116" x14ac:dyDescent="0.35">
      <c r="A191" s="2" t="s">
        <v>239</v>
      </c>
      <c r="B191" s="3">
        <v>7</v>
      </c>
      <c r="C191" s="3">
        <v>260</v>
      </c>
      <c r="D191" s="3">
        <v>100022000</v>
      </c>
      <c r="E191" s="1" t="s">
        <v>406</v>
      </c>
      <c r="F191" s="2" t="s">
        <v>407</v>
      </c>
      <c r="G191" s="1" t="s">
        <v>33</v>
      </c>
      <c r="H191" s="3">
        <v>200</v>
      </c>
      <c r="I191" s="4" t="s">
        <v>56</v>
      </c>
      <c r="J191" s="3">
        <v>1400</v>
      </c>
      <c r="K191" s="2" t="s">
        <v>410</v>
      </c>
      <c r="L191" s="2" t="s">
        <v>411</v>
      </c>
      <c r="M191" s="8">
        <v>0</v>
      </c>
      <c r="N191" s="8">
        <v>36000000</v>
      </c>
      <c r="O191" s="8">
        <v>0</v>
      </c>
      <c r="P191" s="8">
        <v>0</v>
      </c>
      <c r="Q191" s="10">
        <v>0</v>
      </c>
      <c r="R191" s="10">
        <v>0</v>
      </c>
      <c r="S191" s="10">
        <v>0</v>
      </c>
      <c r="T191" s="10">
        <v>0</v>
      </c>
      <c r="U191" s="10">
        <v>0</v>
      </c>
      <c r="V191" s="10">
        <v>0</v>
      </c>
    </row>
    <row r="192" spans="1:22" ht="58" x14ac:dyDescent="0.35">
      <c r="A192" s="2" t="s">
        <v>239</v>
      </c>
      <c r="B192" s="3">
        <v>7</v>
      </c>
      <c r="C192" s="3">
        <v>260</v>
      </c>
      <c r="D192" s="3">
        <v>100022000</v>
      </c>
      <c r="E192" s="1" t="s">
        <v>406</v>
      </c>
      <c r="F192" s="2" t="s">
        <v>407</v>
      </c>
      <c r="G192" s="1" t="s">
        <v>33</v>
      </c>
      <c r="H192" s="3">
        <v>200</v>
      </c>
      <c r="I192" s="4" t="s">
        <v>56</v>
      </c>
      <c r="J192" s="3">
        <v>1400</v>
      </c>
      <c r="K192" s="2" t="s">
        <v>345</v>
      </c>
      <c r="L192" s="2" t="s">
        <v>346</v>
      </c>
      <c r="M192" s="8">
        <v>0</v>
      </c>
      <c r="N192" s="8">
        <v>2271000</v>
      </c>
      <c r="O192" s="8">
        <v>0</v>
      </c>
      <c r="P192" s="8">
        <v>0</v>
      </c>
      <c r="Q192" s="10">
        <v>0</v>
      </c>
      <c r="R192" s="10">
        <v>0</v>
      </c>
      <c r="S192" s="10">
        <v>0</v>
      </c>
      <c r="T192" s="10">
        <v>0</v>
      </c>
      <c r="U192" s="10">
        <v>0</v>
      </c>
      <c r="V192" s="10">
        <v>0</v>
      </c>
    </row>
    <row r="193" spans="1:22" ht="87" x14ac:dyDescent="0.35">
      <c r="A193" s="2" t="s">
        <v>239</v>
      </c>
      <c r="B193" s="3">
        <v>7</v>
      </c>
      <c r="C193" s="3">
        <v>260</v>
      </c>
      <c r="D193" s="3">
        <v>100022000</v>
      </c>
      <c r="E193" s="1" t="s">
        <v>406</v>
      </c>
      <c r="F193" s="2" t="s">
        <v>407</v>
      </c>
      <c r="G193" s="1" t="s">
        <v>33</v>
      </c>
      <c r="H193" s="3">
        <v>200</v>
      </c>
      <c r="I193" s="4" t="s">
        <v>43</v>
      </c>
      <c r="J193" s="3">
        <v>1550</v>
      </c>
      <c r="K193" s="2" t="s">
        <v>44</v>
      </c>
      <c r="L193" s="2" t="s">
        <v>45</v>
      </c>
      <c r="M193" s="8">
        <v>-43907746</v>
      </c>
      <c r="N193" s="8">
        <v>-42642923</v>
      </c>
      <c r="O193" s="8">
        <v>0</v>
      </c>
      <c r="P193" s="8">
        <v>0</v>
      </c>
      <c r="Q193" s="10">
        <v>0</v>
      </c>
      <c r="R193" s="10">
        <v>0</v>
      </c>
      <c r="S193" s="10">
        <v>0</v>
      </c>
      <c r="T193" s="10">
        <v>0</v>
      </c>
      <c r="U193" s="10">
        <v>0</v>
      </c>
      <c r="V193" s="10">
        <v>0</v>
      </c>
    </row>
    <row r="194" spans="1:22" ht="145" x14ac:dyDescent="0.35">
      <c r="A194" s="2" t="s">
        <v>239</v>
      </c>
      <c r="B194" s="3">
        <v>7</v>
      </c>
      <c r="C194" s="3">
        <v>260</v>
      </c>
      <c r="D194" s="3">
        <v>100022000</v>
      </c>
      <c r="E194" s="1" t="s">
        <v>406</v>
      </c>
      <c r="F194" s="2" t="s">
        <v>407</v>
      </c>
      <c r="G194" s="1" t="s">
        <v>33</v>
      </c>
      <c r="H194" s="3">
        <v>200</v>
      </c>
      <c r="I194" s="4" t="s">
        <v>254</v>
      </c>
      <c r="J194" s="3">
        <v>1800</v>
      </c>
      <c r="K194" s="2" t="s">
        <v>412</v>
      </c>
      <c r="L194" s="2" t="s">
        <v>413</v>
      </c>
      <c r="M194" s="8">
        <v>0</v>
      </c>
      <c r="N194" s="8">
        <v>0</v>
      </c>
      <c r="O194" s="8">
        <v>0</v>
      </c>
      <c r="P194" s="8">
        <v>0</v>
      </c>
      <c r="Q194" s="10">
        <v>0</v>
      </c>
      <c r="R194" s="10">
        <v>0</v>
      </c>
      <c r="S194" s="10">
        <v>0</v>
      </c>
      <c r="T194" s="10">
        <v>0</v>
      </c>
      <c r="U194" s="10">
        <v>0</v>
      </c>
      <c r="V194" s="10">
        <v>0</v>
      </c>
    </row>
    <row r="195" spans="1:22" ht="58" x14ac:dyDescent="0.35">
      <c r="A195" s="2" t="s">
        <v>239</v>
      </c>
      <c r="B195" s="3">
        <v>7</v>
      </c>
      <c r="C195" s="3">
        <v>260</v>
      </c>
      <c r="D195" s="3">
        <v>100022000</v>
      </c>
      <c r="E195" s="1" t="s">
        <v>406</v>
      </c>
      <c r="F195" s="2" t="s">
        <v>407</v>
      </c>
      <c r="G195" s="1" t="s">
        <v>33</v>
      </c>
      <c r="H195" s="3">
        <v>200</v>
      </c>
      <c r="I195" s="4" t="s">
        <v>78</v>
      </c>
      <c r="J195" s="3">
        <v>1925</v>
      </c>
      <c r="K195" s="2" t="s">
        <v>414</v>
      </c>
      <c r="L195" s="2" t="s">
        <v>415</v>
      </c>
      <c r="M195" s="8">
        <v>0</v>
      </c>
      <c r="N195" s="8">
        <v>0</v>
      </c>
      <c r="O195" s="8">
        <v>0</v>
      </c>
      <c r="P195" s="8">
        <v>18000000</v>
      </c>
      <c r="Q195" s="10">
        <v>0</v>
      </c>
      <c r="R195" s="10">
        <v>0</v>
      </c>
      <c r="S195" s="10">
        <v>0</v>
      </c>
      <c r="T195" s="10">
        <v>0</v>
      </c>
      <c r="U195" s="10">
        <v>0</v>
      </c>
      <c r="V195" s="10">
        <v>0</v>
      </c>
    </row>
    <row r="196" spans="1:22" ht="58" x14ac:dyDescent="0.35">
      <c r="A196" s="2" t="s">
        <v>239</v>
      </c>
      <c r="B196" s="3">
        <v>7</v>
      </c>
      <c r="C196" s="3">
        <v>211</v>
      </c>
      <c r="D196" s="3">
        <v>100022600</v>
      </c>
      <c r="E196" s="1" t="s">
        <v>416</v>
      </c>
      <c r="F196" s="2" t="s">
        <v>417</v>
      </c>
      <c r="G196" s="1" t="s">
        <v>33</v>
      </c>
      <c r="H196" s="3">
        <v>200</v>
      </c>
      <c r="I196" s="4" t="s">
        <v>56</v>
      </c>
      <c r="J196" s="3">
        <v>1400</v>
      </c>
      <c r="K196" s="2" t="s">
        <v>345</v>
      </c>
      <c r="L196" s="2" t="s">
        <v>346</v>
      </c>
      <c r="M196" s="8">
        <v>0</v>
      </c>
      <c r="N196" s="8">
        <v>26700</v>
      </c>
      <c r="O196" s="8">
        <v>0</v>
      </c>
      <c r="P196" s="8">
        <v>0</v>
      </c>
      <c r="Q196" s="10">
        <v>0</v>
      </c>
      <c r="R196" s="10">
        <v>0</v>
      </c>
      <c r="S196" s="10">
        <v>0</v>
      </c>
      <c r="T196" s="10">
        <v>0</v>
      </c>
      <c r="U196" s="10">
        <v>0</v>
      </c>
      <c r="V196" s="10">
        <v>0</v>
      </c>
    </row>
    <row r="197" spans="1:22" ht="87" x14ac:dyDescent="0.35">
      <c r="A197" s="2" t="s">
        <v>239</v>
      </c>
      <c r="B197" s="3">
        <v>7</v>
      </c>
      <c r="C197" s="3">
        <v>211</v>
      </c>
      <c r="D197" s="3">
        <v>100022600</v>
      </c>
      <c r="E197" s="1" t="s">
        <v>416</v>
      </c>
      <c r="F197" s="2" t="s">
        <v>417</v>
      </c>
      <c r="G197" s="1" t="s">
        <v>33</v>
      </c>
      <c r="H197" s="3">
        <v>200</v>
      </c>
      <c r="I197" s="4" t="s">
        <v>43</v>
      </c>
      <c r="J197" s="3">
        <v>1550</v>
      </c>
      <c r="K197" s="2" t="s">
        <v>44</v>
      </c>
      <c r="L197" s="2" t="s">
        <v>45</v>
      </c>
      <c r="M197" s="8">
        <v>-249347</v>
      </c>
      <c r="N197" s="8">
        <v>-255748</v>
      </c>
      <c r="O197" s="8">
        <v>0</v>
      </c>
      <c r="P197" s="8">
        <v>0</v>
      </c>
      <c r="Q197" s="10">
        <v>0</v>
      </c>
      <c r="R197" s="10">
        <v>0</v>
      </c>
      <c r="S197" s="10">
        <v>0</v>
      </c>
      <c r="T197" s="10">
        <v>0</v>
      </c>
      <c r="U197" s="10">
        <v>0</v>
      </c>
      <c r="V197" s="10">
        <v>0</v>
      </c>
    </row>
    <row r="198" spans="1:22" ht="58" x14ac:dyDescent="0.35">
      <c r="A198" s="2" t="s">
        <v>239</v>
      </c>
      <c r="B198" s="3">
        <v>7</v>
      </c>
      <c r="C198" s="3">
        <v>208</v>
      </c>
      <c r="D198" s="3">
        <v>100023100</v>
      </c>
      <c r="E198" s="1" t="s">
        <v>418</v>
      </c>
      <c r="F198" s="2" t="s">
        <v>419</v>
      </c>
      <c r="G198" s="1" t="s">
        <v>33</v>
      </c>
      <c r="H198" s="3">
        <v>200</v>
      </c>
      <c r="I198" s="4" t="s">
        <v>56</v>
      </c>
      <c r="J198" s="3">
        <v>1400</v>
      </c>
      <c r="K198" s="2" t="s">
        <v>345</v>
      </c>
      <c r="L198" s="2" t="s">
        <v>346</v>
      </c>
      <c r="M198" s="8">
        <v>0</v>
      </c>
      <c r="N198" s="8">
        <v>1623200</v>
      </c>
      <c r="O198" s="8">
        <v>0</v>
      </c>
      <c r="P198" s="8">
        <v>0</v>
      </c>
      <c r="Q198" s="10">
        <v>0</v>
      </c>
      <c r="R198" s="10">
        <v>0</v>
      </c>
      <c r="S198" s="10">
        <v>0</v>
      </c>
      <c r="T198" s="10">
        <v>0</v>
      </c>
      <c r="U198" s="10">
        <v>0</v>
      </c>
      <c r="V198" s="10">
        <v>0</v>
      </c>
    </row>
    <row r="199" spans="1:22" ht="87" x14ac:dyDescent="0.35">
      <c r="A199" s="2" t="s">
        <v>239</v>
      </c>
      <c r="B199" s="3">
        <v>7</v>
      </c>
      <c r="C199" s="3">
        <v>208</v>
      </c>
      <c r="D199" s="3">
        <v>100023100</v>
      </c>
      <c r="E199" s="1" t="s">
        <v>418</v>
      </c>
      <c r="F199" s="2" t="s">
        <v>419</v>
      </c>
      <c r="G199" s="1" t="s">
        <v>33</v>
      </c>
      <c r="H199" s="3">
        <v>200</v>
      </c>
      <c r="I199" s="4" t="s">
        <v>43</v>
      </c>
      <c r="J199" s="3">
        <v>1550</v>
      </c>
      <c r="K199" s="2" t="s">
        <v>44</v>
      </c>
      <c r="L199" s="2" t="s">
        <v>45</v>
      </c>
      <c r="M199" s="8">
        <v>-1908000</v>
      </c>
      <c r="N199" s="8">
        <v>-2050400</v>
      </c>
      <c r="O199" s="8">
        <v>0</v>
      </c>
      <c r="P199" s="8">
        <v>0</v>
      </c>
      <c r="Q199" s="10">
        <v>0</v>
      </c>
      <c r="R199" s="10">
        <v>0</v>
      </c>
      <c r="S199" s="10">
        <v>0</v>
      </c>
      <c r="T199" s="10">
        <v>0</v>
      </c>
      <c r="U199" s="10">
        <v>0</v>
      </c>
      <c r="V199" s="10">
        <v>0</v>
      </c>
    </row>
    <row r="200" spans="1:22" ht="101.5" x14ac:dyDescent="0.35">
      <c r="A200" s="2" t="s">
        <v>239</v>
      </c>
      <c r="B200" s="3">
        <v>7</v>
      </c>
      <c r="C200" s="3">
        <v>208</v>
      </c>
      <c r="D200" s="3">
        <v>100023100</v>
      </c>
      <c r="E200" s="1" t="s">
        <v>418</v>
      </c>
      <c r="F200" s="2" t="s">
        <v>419</v>
      </c>
      <c r="G200" s="1" t="s">
        <v>33</v>
      </c>
      <c r="H200" s="3">
        <v>200</v>
      </c>
      <c r="I200" s="4" t="s">
        <v>78</v>
      </c>
      <c r="J200" s="3">
        <v>1925</v>
      </c>
      <c r="K200" s="2" t="s">
        <v>420</v>
      </c>
      <c r="L200" s="2" t="s">
        <v>421</v>
      </c>
      <c r="M200" s="8">
        <v>0</v>
      </c>
      <c r="N200" s="8">
        <v>0</v>
      </c>
      <c r="O200" s="8">
        <v>3026751</v>
      </c>
      <c r="P200" s="8">
        <v>3026751</v>
      </c>
      <c r="Q200" s="10">
        <v>0</v>
      </c>
      <c r="R200" s="10">
        <v>0</v>
      </c>
      <c r="S200" s="10">
        <v>0</v>
      </c>
      <c r="T200" s="10">
        <v>0</v>
      </c>
      <c r="U200" s="10">
        <v>0</v>
      </c>
      <c r="V200" s="10">
        <v>0</v>
      </c>
    </row>
    <row r="201" spans="1:22" ht="116" x14ac:dyDescent="0.35">
      <c r="A201" s="2" t="s">
        <v>239</v>
      </c>
      <c r="B201" s="3">
        <v>7</v>
      </c>
      <c r="C201" s="3">
        <v>208</v>
      </c>
      <c r="D201" s="3">
        <v>100023100</v>
      </c>
      <c r="E201" s="1" t="s">
        <v>418</v>
      </c>
      <c r="F201" s="2" t="s">
        <v>419</v>
      </c>
      <c r="G201" s="1" t="s">
        <v>33</v>
      </c>
      <c r="H201" s="3">
        <v>200</v>
      </c>
      <c r="I201" s="4" t="s">
        <v>78</v>
      </c>
      <c r="J201" s="3">
        <v>1925</v>
      </c>
      <c r="K201" s="2" t="s">
        <v>422</v>
      </c>
      <c r="L201" s="2" t="s">
        <v>423</v>
      </c>
      <c r="M201" s="8">
        <v>0</v>
      </c>
      <c r="N201" s="8">
        <v>0</v>
      </c>
      <c r="O201" s="8">
        <v>19424340</v>
      </c>
      <c r="P201" s="8">
        <v>19424340</v>
      </c>
      <c r="Q201" s="10">
        <v>0</v>
      </c>
      <c r="R201" s="10">
        <v>0</v>
      </c>
      <c r="S201" s="10">
        <v>0</v>
      </c>
      <c r="T201" s="10">
        <v>0</v>
      </c>
      <c r="U201" s="10">
        <v>0</v>
      </c>
      <c r="V201" s="10">
        <v>0</v>
      </c>
    </row>
    <row r="202" spans="1:22" ht="87" x14ac:dyDescent="0.35">
      <c r="A202" s="2" t="s">
        <v>239</v>
      </c>
      <c r="B202" s="3">
        <v>7</v>
      </c>
      <c r="C202" s="3">
        <v>229</v>
      </c>
      <c r="D202" s="3">
        <v>100023600</v>
      </c>
      <c r="E202" s="1" t="s">
        <v>424</v>
      </c>
      <c r="F202" s="2" t="s">
        <v>425</v>
      </c>
      <c r="G202" s="1" t="s">
        <v>33</v>
      </c>
      <c r="H202" s="3">
        <v>200</v>
      </c>
      <c r="I202" s="4" t="s">
        <v>43</v>
      </c>
      <c r="J202" s="3">
        <v>1550</v>
      </c>
      <c r="K202" s="2" t="s">
        <v>44</v>
      </c>
      <c r="L202" s="2" t="s">
        <v>45</v>
      </c>
      <c r="M202" s="8">
        <v>-50000</v>
      </c>
      <c r="N202" s="8">
        <v>-50000</v>
      </c>
      <c r="O202" s="8">
        <v>0</v>
      </c>
      <c r="P202" s="8">
        <v>0</v>
      </c>
      <c r="Q202" s="10">
        <v>0</v>
      </c>
      <c r="R202" s="10">
        <v>0</v>
      </c>
      <c r="S202" s="10">
        <v>0</v>
      </c>
      <c r="T202" s="10">
        <v>0</v>
      </c>
      <c r="U202" s="10">
        <v>0</v>
      </c>
      <c r="V202" s="10">
        <v>0</v>
      </c>
    </row>
    <row r="203" spans="1:22" ht="72.5" x14ac:dyDescent="0.35">
      <c r="A203" s="2" t="s">
        <v>239</v>
      </c>
      <c r="B203" s="3">
        <v>7</v>
      </c>
      <c r="C203" s="3">
        <v>212</v>
      </c>
      <c r="D203" s="3">
        <v>100023700</v>
      </c>
      <c r="E203" s="1" t="s">
        <v>426</v>
      </c>
      <c r="F203" s="2" t="s">
        <v>427</v>
      </c>
      <c r="G203" s="1" t="s">
        <v>33</v>
      </c>
      <c r="H203" s="3">
        <v>200</v>
      </c>
      <c r="I203" s="4" t="s">
        <v>56</v>
      </c>
      <c r="J203" s="3">
        <v>1400</v>
      </c>
      <c r="K203" s="2" t="s">
        <v>428</v>
      </c>
      <c r="L203" s="2" t="s">
        <v>429</v>
      </c>
      <c r="M203" s="8">
        <v>0</v>
      </c>
      <c r="N203" s="8">
        <v>144000</v>
      </c>
      <c r="O203" s="8">
        <v>0</v>
      </c>
      <c r="P203" s="8">
        <v>0</v>
      </c>
      <c r="Q203" s="10">
        <v>0</v>
      </c>
      <c r="R203" s="10">
        <v>0</v>
      </c>
      <c r="S203" s="10">
        <v>0</v>
      </c>
      <c r="T203" s="10">
        <v>0</v>
      </c>
      <c r="U203" s="10">
        <v>0</v>
      </c>
      <c r="V203" s="10">
        <v>0</v>
      </c>
    </row>
    <row r="204" spans="1:22" ht="116" x14ac:dyDescent="0.35">
      <c r="A204" s="2" t="s">
        <v>239</v>
      </c>
      <c r="B204" s="3">
        <v>7</v>
      </c>
      <c r="C204" s="3">
        <v>212</v>
      </c>
      <c r="D204" s="3">
        <v>100023700</v>
      </c>
      <c r="E204" s="1" t="s">
        <v>426</v>
      </c>
      <c r="F204" s="2" t="s">
        <v>427</v>
      </c>
      <c r="G204" s="1" t="s">
        <v>33</v>
      </c>
      <c r="H204" s="3">
        <v>200</v>
      </c>
      <c r="I204" s="4" t="s">
        <v>56</v>
      </c>
      <c r="J204" s="3">
        <v>1400</v>
      </c>
      <c r="K204" s="2" t="s">
        <v>430</v>
      </c>
      <c r="L204" s="2" t="s">
        <v>431</v>
      </c>
      <c r="M204" s="8">
        <v>0</v>
      </c>
      <c r="N204" s="8">
        <v>150000</v>
      </c>
      <c r="O204" s="8">
        <v>0</v>
      </c>
      <c r="P204" s="8">
        <v>0</v>
      </c>
      <c r="Q204" s="10">
        <v>0</v>
      </c>
      <c r="R204" s="10">
        <v>0</v>
      </c>
      <c r="S204" s="10">
        <v>0</v>
      </c>
      <c r="T204" s="10">
        <v>0</v>
      </c>
      <c r="U204" s="10">
        <v>0</v>
      </c>
      <c r="V204" s="10">
        <v>0</v>
      </c>
    </row>
    <row r="205" spans="1:22" ht="72.5" x14ac:dyDescent="0.35">
      <c r="A205" s="2" t="s">
        <v>239</v>
      </c>
      <c r="B205" s="3">
        <v>7</v>
      </c>
      <c r="C205" s="3">
        <v>212</v>
      </c>
      <c r="D205" s="3">
        <v>100023700</v>
      </c>
      <c r="E205" s="1" t="s">
        <v>426</v>
      </c>
      <c r="F205" s="2" t="s">
        <v>427</v>
      </c>
      <c r="G205" s="1" t="s">
        <v>33</v>
      </c>
      <c r="H205" s="3">
        <v>200</v>
      </c>
      <c r="I205" s="4" t="s">
        <v>56</v>
      </c>
      <c r="J205" s="3">
        <v>1400</v>
      </c>
      <c r="K205" s="2" t="s">
        <v>432</v>
      </c>
      <c r="L205" s="2" t="s">
        <v>433</v>
      </c>
      <c r="M205" s="8">
        <v>0</v>
      </c>
      <c r="N205" s="8">
        <v>320000</v>
      </c>
      <c r="O205" s="8">
        <v>0</v>
      </c>
      <c r="P205" s="8">
        <v>0</v>
      </c>
      <c r="Q205" s="10">
        <v>0</v>
      </c>
      <c r="R205" s="10">
        <v>0</v>
      </c>
      <c r="S205" s="10">
        <v>0</v>
      </c>
      <c r="T205" s="10">
        <v>0</v>
      </c>
      <c r="U205" s="10">
        <v>0</v>
      </c>
      <c r="V205" s="10">
        <v>0</v>
      </c>
    </row>
    <row r="206" spans="1:22" ht="101.5" x14ac:dyDescent="0.35">
      <c r="A206" s="2" t="s">
        <v>239</v>
      </c>
      <c r="B206" s="3">
        <v>7</v>
      </c>
      <c r="C206" s="3">
        <v>212</v>
      </c>
      <c r="D206" s="3">
        <v>100023700</v>
      </c>
      <c r="E206" s="1" t="s">
        <v>426</v>
      </c>
      <c r="F206" s="2" t="s">
        <v>427</v>
      </c>
      <c r="G206" s="1" t="s">
        <v>33</v>
      </c>
      <c r="H206" s="3">
        <v>200</v>
      </c>
      <c r="I206" s="4" t="s">
        <v>56</v>
      </c>
      <c r="J206" s="3">
        <v>1400</v>
      </c>
      <c r="K206" s="2" t="s">
        <v>434</v>
      </c>
      <c r="L206" s="2" t="s">
        <v>435</v>
      </c>
      <c r="M206" s="8">
        <v>0</v>
      </c>
      <c r="N206" s="8">
        <v>4872765</v>
      </c>
      <c r="O206" s="8">
        <v>0</v>
      </c>
      <c r="P206" s="8">
        <v>0</v>
      </c>
      <c r="Q206" s="10">
        <v>0</v>
      </c>
      <c r="R206" s="10">
        <v>0</v>
      </c>
      <c r="S206" s="10">
        <v>0</v>
      </c>
      <c r="T206" s="10">
        <v>0</v>
      </c>
      <c r="U206" s="10">
        <v>0</v>
      </c>
      <c r="V206" s="10">
        <v>0</v>
      </c>
    </row>
    <row r="207" spans="1:22" ht="58" x14ac:dyDescent="0.35">
      <c r="A207" s="2" t="s">
        <v>239</v>
      </c>
      <c r="B207" s="3">
        <v>7</v>
      </c>
      <c r="C207" s="3">
        <v>212</v>
      </c>
      <c r="D207" s="3">
        <v>100023700</v>
      </c>
      <c r="E207" s="1" t="s">
        <v>426</v>
      </c>
      <c r="F207" s="2" t="s">
        <v>427</v>
      </c>
      <c r="G207" s="1" t="s">
        <v>33</v>
      </c>
      <c r="H207" s="3">
        <v>200</v>
      </c>
      <c r="I207" s="4" t="s">
        <v>56</v>
      </c>
      <c r="J207" s="3">
        <v>1400</v>
      </c>
      <c r="K207" s="2" t="s">
        <v>436</v>
      </c>
      <c r="L207" s="2" t="s">
        <v>437</v>
      </c>
      <c r="M207" s="8">
        <v>0</v>
      </c>
      <c r="N207" s="8">
        <v>442350</v>
      </c>
      <c r="O207" s="8">
        <v>0</v>
      </c>
      <c r="P207" s="8">
        <v>0</v>
      </c>
      <c r="Q207" s="10">
        <v>0</v>
      </c>
      <c r="R207" s="10">
        <v>0</v>
      </c>
      <c r="S207" s="10">
        <v>0</v>
      </c>
      <c r="T207" s="10">
        <v>0</v>
      </c>
      <c r="U207" s="10">
        <v>0</v>
      </c>
      <c r="V207" s="10">
        <v>0</v>
      </c>
    </row>
    <row r="208" spans="1:22" ht="101.5" x14ac:dyDescent="0.35">
      <c r="A208" s="2" t="s">
        <v>239</v>
      </c>
      <c r="B208" s="3">
        <v>7</v>
      </c>
      <c r="C208" s="3">
        <v>212</v>
      </c>
      <c r="D208" s="3">
        <v>100023700</v>
      </c>
      <c r="E208" s="1" t="s">
        <v>426</v>
      </c>
      <c r="F208" s="2" t="s">
        <v>427</v>
      </c>
      <c r="G208" s="1" t="s">
        <v>33</v>
      </c>
      <c r="H208" s="3">
        <v>200</v>
      </c>
      <c r="I208" s="4" t="s">
        <v>56</v>
      </c>
      <c r="J208" s="3">
        <v>1400</v>
      </c>
      <c r="K208" s="2" t="s">
        <v>438</v>
      </c>
      <c r="L208" s="2" t="s">
        <v>439</v>
      </c>
      <c r="M208" s="8">
        <v>0</v>
      </c>
      <c r="N208" s="8">
        <v>250000</v>
      </c>
      <c r="O208" s="8">
        <v>0</v>
      </c>
      <c r="P208" s="8">
        <v>0</v>
      </c>
      <c r="Q208" s="10">
        <v>0</v>
      </c>
      <c r="R208" s="10">
        <v>0</v>
      </c>
      <c r="S208" s="10">
        <v>0</v>
      </c>
      <c r="T208" s="10">
        <v>0</v>
      </c>
      <c r="U208" s="10">
        <v>0</v>
      </c>
      <c r="V208" s="10">
        <v>0</v>
      </c>
    </row>
    <row r="209" spans="1:22" ht="58" x14ac:dyDescent="0.35">
      <c r="A209" s="2" t="s">
        <v>239</v>
      </c>
      <c r="B209" s="3">
        <v>7</v>
      </c>
      <c r="C209" s="3">
        <v>212</v>
      </c>
      <c r="D209" s="3">
        <v>100023700</v>
      </c>
      <c r="E209" s="1" t="s">
        <v>426</v>
      </c>
      <c r="F209" s="2" t="s">
        <v>427</v>
      </c>
      <c r="G209" s="1" t="s">
        <v>33</v>
      </c>
      <c r="H209" s="3">
        <v>200</v>
      </c>
      <c r="I209" s="4" t="s">
        <v>56</v>
      </c>
      <c r="J209" s="3">
        <v>1400</v>
      </c>
      <c r="K209" s="2" t="s">
        <v>345</v>
      </c>
      <c r="L209" s="2" t="s">
        <v>346</v>
      </c>
      <c r="M209" s="8">
        <v>0</v>
      </c>
      <c r="N209" s="8">
        <v>1477000</v>
      </c>
      <c r="O209" s="8">
        <v>0</v>
      </c>
      <c r="P209" s="8">
        <v>0</v>
      </c>
      <c r="Q209" s="10">
        <v>0</v>
      </c>
      <c r="R209" s="10">
        <v>0</v>
      </c>
      <c r="S209" s="10">
        <v>0</v>
      </c>
      <c r="T209" s="10">
        <v>0</v>
      </c>
      <c r="U209" s="10">
        <v>0</v>
      </c>
      <c r="V209" s="10">
        <v>0</v>
      </c>
    </row>
    <row r="210" spans="1:22" ht="87" x14ac:dyDescent="0.35">
      <c r="A210" s="2" t="s">
        <v>239</v>
      </c>
      <c r="B210" s="3">
        <v>7</v>
      </c>
      <c r="C210" s="3">
        <v>212</v>
      </c>
      <c r="D210" s="3">
        <v>100023700</v>
      </c>
      <c r="E210" s="1" t="s">
        <v>426</v>
      </c>
      <c r="F210" s="2" t="s">
        <v>427</v>
      </c>
      <c r="G210" s="1" t="s">
        <v>33</v>
      </c>
      <c r="H210" s="3">
        <v>200</v>
      </c>
      <c r="I210" s="4" t="s">
        <v>43</v>
      </c>
      <c r="J210" s="3">
        <v>1550</v>
      </c>
      <c r="K210" s="2" t="s">
        <v>44</v>
      </c>
      <c r="L210" s="2" t="s">
        <v>45</v>
      </c>
      <c r="M210" s="8">
        <v>-1477000</v>
      </c>
      <c r="N210" s="8">
        <v>-7656115</v>
      </c>
      <c r="O210" s="8">
        <v>0</v>
      </c>
      <c r="P210" s="8">
        <v>0</v>
      </c>
      <c r="Q210" s="10">
        <v>0</v>
      </c>
      <c r="R210" s="10">
        <v>0</v>
      </c>
      <c r="S210" s="10">
        <v>0</v>
      </c>
      <c r="T210" s="10">
        <v>0</v>
      </c>
      <c r="U210" s="10">
        <v>0</v>
      </c>
      <c r="V210" s="10">
        <v>0</v>
      </c>
    </row>
    <row r="211" spans="1:22" ht="145" x14ac:dyDescent="0.35">
      <c r="A211" s="2" t="s">
        <v>239</v>
      </c>
      <c r="B211" s="3">
        <v>7</v>
      </c>
      <c r="C211" s="3">
        <v>234</v>
      </c>
      <c r="D211" s="3">
        <v>100024100</v>
      </c>
      <c r="E211" s="1" t="s">
        <v>440</v>
      </c>
      <c r="F211" s="2" t="s">
        <v>441</v>
      </c>
      <c r="G211" s="1" t="s">
        <v>33</v>
      </c>
      <c r="H211" s="3">
        <v>200</v>
      </c>
      <c r="I211" s="4" t="s">
        <v>56</v>
      </c>
      <c r="J211" s="3">
        <v>1400</v>
      </c>
      <c r="K211" s="2" t="s">
        <v>442</v>
      </c>
      <c r="L211" s="2" t="s">
        <v>443</v>
      </c>
      <c r="M211" s="8">
        <v>0</v>
      </c>
      <c r="N211" s="8">
        <v>1535054</v>
      </c>
      <c r="O211" s="8">
        <v>0</v>
      </c>
      <c r="P211" s="8">
        <v>0</v>
      </c>
      <c r="Q211" s="10">
        <v>0</v>
      </c>
      <c r="R211" s="10">
        <v>0</v>
      </c>
      <c r="S211" s="10">
        <v>0</v>
      </c>
      <c r="T211" s="10">
        <v>0</v>
      </c>
      <c r="U211" s="10">
        <v>0</v>
      </c>
      <c r="V211" s="10">
        <v>0</v>
      </c>
    </row>
    <row r="212" spans="1:22" ht="87" x14ac:dyDescent="0.35">
      <c r="A212" s="2" t="s">
        <v>239</v>
      </c>
      <c r="B212" s="3">
        <v>7</v>
      </c>
      <c r="C212" s="3">
        <v>234</v>
      </c>
      <c r="D212" s="3">
        <v>100024100</v>
      </c>
      <c r="E212" s="1" t="s">
        <v>440</v>
      </c>
      <c r="F212" s="2" t="s">
        <v>441</v>
      </c>
      <c r="G212" s="1" t="s">
        <v>33</v>
      </c>
      <c r="H212" s="3">
        <v>200</v>
      </c>
      <c r="I212" s="4" t="s">
        <v>43</v>
      </c>
      <c r="J212" s="3">
        <v>1550</v>
      </c>
      <c r="K212" s="2" t="s">
        <v>44</v>
      </c>
      <c r="L212" s="2" t="s">
        <v>45</v>
      </c>
      <c r="M212" s="8">
        <v>0</v>
      </c>
      <c r="N212" s="8">
        <v>-1535054</v>
      </c>
      <c r="O212" s="8">
        <v>0</v>
      </c>
      <c r="P212" s="8">
        <v>0</v>
      </c>
      <c r="Q212" s="10">
        <v>0</v>
      </c>
      <c r="R212" s="10">
        <v>0</v>
      </c>
      <c r="S212" s="10">
        <v>0</v>
      </c>
      <c r="T212" s="10">
        <v>0</v>
      </c>
      <c r="U212" s="10">
        <v>0</v>
      </c>
      <c r="V212" s="10">
        <v>0</v>
      </c>
    </row>
    <row r="213" spans="1:22" ht="87" x14ac:dyDescent="0.35">
      <c r="A213" s="2" t="s">
        <v>239</v>
      </c>
      <c r="B213" s="3">
        <v>7</v>
      </c>
      <c r="C213" s="3">
        <v>239</v>
      </c>
      <c r="D213" s="3">
        <v>100024200</v>
      </c>
      <c r="E213" s="1" t="s">
        <v>444</v>
      </c>
      <c r="F213" s="2" t="s">
        <v>445</v>
      </c>
      <c r="G213" s="1" t="s">
        <v>33</v>
      </c>
      <c r="H213" s="3">
        <v>200</v>
      </c>
      <c r="I213" s="4" t="s">
        <v>85</v>
      </c>
      <c r="J213" s="3">
        <v>800</v>
      </c>
      <c r="K213" s="2" t="s">
        <v>446</v>
      </c>
      <c r="L213" s="2" t="s">
        <v>447</v>
      </c>
      <c r="M213" s="8">
        <v>0</v>
      </c>
      <c r="N213" s="8">
        <v>62563</v>
      </c>
      <c r="O213" s="8">
        <v>0</v>
      </c>
      <c r="P213" s="8">
        <v>0</v>
      </c>
      <c r="Q213" s="10">
        <v>0</v>
      </c>
      <c r="R213" s="10">
        <v>0</v>
      </c>
      <c r="S213" s="10">
        <v>0</v>
      </c>
      <c r="T213" s="10">
        <v>0</v>
      </c>
      <c r="U213" s="10">
        <v>0</v>
      </c>
      <c r="V213" s="10">
        <v>0</v>
      </c>
    </row>
    <row r="214" spans="1:22" ht="174" x14ac:dyDescent="0.35">
      <c r="A214" s="2" t="s">
        <v>239</v>
      </c>
      <c r="B214" s="3">
        <v>7</v>
      </c>
      <c r="C214" s="3">
        <v>425</v>
      </c>
      <c r="D214" s="3">
        <v>100024400</v>
      </c>
      <c r="E214" s="1" t="s">
        <v>448</v>
      </c>
      <c r="F214" s="2" t="s">
        <v>449</v>
      </c>
      <c r="G214" s="1" t="s">
        <v>33</v>
      </c>
      <c r="H214" s="3">
        <v>200</v>
      </c>
      <c r="I214" s="4" t="s">
        <v>34</v>
      </c>
      <c r="J214" s="3">
        <v>1100</v>
      </c>
      <c r="K214" s="2" t="s">
        <v>450</v>
      </c>
      <c r="L214" s="2" t="s">
        <v>451</v>
      </c>
      <c r="M214" s="8">
        <v>0</v>
      </c>
      <c r="N214" s="8">
        <v>254311</v>
      </c>
      <c r="O214" s="8">
        <v>0</v>
      </c>
      <c r="P214" s="8">
        <v>0</v>
      </c>
      <c r="Q214" s="10">
        <v>0</v>
      </c>
      <c r="R214" s="10">
        <v>0</v>
      </c>
      <c r="S214" s="10">
        <v>0</v>
      </c>
      <c r="T214" s="10">
        <v>0</v>
      </c>
      <c r="U214" s="10">
        <v>0</v>
      </c>
      <c r="V214" s="10">
        <v>0</v>
      </c>
    </row>
    <row r="215" spans="1:22" ht="87" x14ac:dyDescent="0.35">
      <c r="A215" s="2" t="s">
        <v>239</v>
      </c>
      <c r="B215" s="3">
        <v>7</v>
      </c>
      <c r="C215" s="3">
        <v>425</v>
      </c>
      <c r="D215" s="3">
        <v>100024400</v>
      </c>
      <c r="E215" s="1" t="s">
        <v>448</v>
      </c>
      <c r="F215" s="2" t="s">
        <v>449</v>
      </c>
      <c r="G215" s="1" t="s">
        <v>33</v>
      </c>
      <c r="H215" s="3">
        <v>200</v>
      </c>
      <c r="I215" s="4" t="s">
        <v>43</v>
      </c>
      <c r="J215" s="3">
        <v>1550</v>
      </c>
      <c r="K215" s="2" t="s">
        <v>44</v>
      </c>
      <c r="L215" s="2" t="s">
        <v>45</v>
      </c>
      <c r="M215" s="8">
        <v>-1309183</v>
      </c>
      <c r="N215" s="8">
        <v>-598802</v>
      </c>
      <c r="O215" s="8">
        <v>0</v>
      </c>
      <c r="P215" s="8">
        <v>0</v>
      </c>
      <c r="Q215" s="10">
        <v>0</v>
      </c>
      <c r="R215" s="10">
        <v>0</v>
      </c>
      <c r="S215" s="10">
        <v>0</v>
      </c>
      <c r="T215" s="10">
        <v>0</v>
      </c>
      <c r="U215" s="10">
        <v>0</v>
      </c>
      <c r="V215" s="10">
        <v>0</v>
      </c>
    </row>
    <row r="216" spans="1:22" ht="87" x14ac:dyDescent="0.35">
      <c r="A216" s="2" t="s">
        <v>239</v>
      </c>
      <c r="B216" s="3">
        <v>7</v>
      </c>
      <c r="C216" s="3">
        <v>202</v>
      </c>
      <c r="D216" s="3">
        <v>100024500</v>
      </c>
      <c r="E216" s="1" t="s">
        <v>452</v>
      </c>
      <c r="F216" s="2" t="s">
        <v>453</v>
      </c>
      <c r="G216" s="1" t="s">
        <v>33</v>
      </c>
      <c r="H216" s="3">
        <v>200</v>
      </c>
      <c r="I216" s="4" t="s">
        <v>56</v>
      </c>
      <c r="J216" s="3">
        <v>1400</v>
      </c>
      <c r="K216" s="2" t="s">
        <v>454</v>
      </c>
      <c r="L216" s="2" t="s">
        <v>455</v>
      </c>
      <c r="M216" s="8">
        <v>0</v>
      </c>
      <c r="N216" s="8">
        <v>400000</v>
      </c>
      <c r="O216" s="8">
        <v>0</v>
      </c>
      <c r="P216" s="8">
        <v>0</v>
      </c>
      <c r="Q216" s="10">
        <v>0</v>
      </c>
      <c r="R216" s="10">
        <v>0</v>
      </c>
      <c r="S216" s="10">
        <v>0</v>
      </c>
      <c r="T216" s="10">
        <v>0</v>
      </c>
      <c r="U216" s="10">
        <v>0</v>
      </c>
      <c r="V216" s="10">
        <v>0</v>
      </c>
    </row>
    <row r="217" spans="1:22" ht="87" x14ac:dyDescent="0.35">
      <c r="A217" s="2" t="s">
        <v>239</v>
      </c>
      <c r="B217" s="3">
        <v>7</v>
      </c>
      <c r="C217" s="3">
        <v>202</v>
      </c>
      <c r="D217" s="3">
        <v>100024500</v>
      </c>
      <c r="E217" s="1" t="s">
        <v>452</v>
      </c>
      <c r="F217" s="2" t="s">
        <v>453</v>
      </c>
      <c r="G217" s="1" t="s">
        <v>33</v>
      </c>
      <c r="H217" s="3">
        <v>200</v>
      </c>
      <c r="I217" s="4" t="s">
        <v>43</v>
      </c>
      <c r="J217" s="3">
        <v>1550</v>
      </c>
      <c r="K217" s="2" t="s">
        <v>44</v>
      </c>
      <c r="L217" s="2" t="s">
        <v>45</v>
      </c>
      <c r="M217" s="8">
        <v>-1095000</v>
      </c>
      <c r="N217" s="8">
        <v>-1400000</v>
      </c>
      <c r="O217" s="8">
        <v>0</v>
      </c>
      <c r="P217" s="8">
        <v>0</v>
      </c>
      <c r="Q217" s="10">
        <v>0</v>
      </c>
      <c r="R217" s="10">
        <v>0</v>
      </c>
      <c r="S217" s="10">
        <v>0</v>
      </c>
      <c r="T217" s="10">
        <v>0</v>
      </c>
      <c r="U217" s="10">
        <v>0</v>
      </c>
      <c r="V217" s="10">
        <v>0</v>
      </c>
    </row>
    <row r="218" spans="1:22" ht="87" x14ac:dyDescent="0.35">
      <c r="A218" s="2" t="s">
        <v>239</v>
      </c>
      <c r="B218" s="3">
        <v>7</v>
      </c>
      <c r="C218" s="3">
        <v>146</v>
      </c>
      <c r="D218" s="3">
        <v>100024900</v>
      </c>
      <c r="E218" s="1" t="s">
        <v>456</v>
      </c>
      <c r="F218" s="2" t="s">
        <v>457</v>
      </c>
      <c r="G218" s="1" t="s">
        <v>33</v>
      </c>
      <c r="H218" s="3">
        <v>200</v>
      </c>
      <c r="I218" s="4" t="s">
        <v>43</v>
      </c>
      <c r="J218" s="3">
        <v>1550</v>
      </c>
      <c r="K218" s="2" t="s">
        <v>44</v>
      </c>
      <c r="L218" s="2" t="s">
        <v>45</v>
      </c>
      <c r="M218" s="8">
        <v>-210000</v>
      </c>
      <c r="N218" s="8">
        <v>-210000</v>
      </c>
      <c r="O218" s="8">
        <v>0</v>
      </c>
      <c r="P218" s="8">
        <v>0</v>
      </c>
      <c r="Q218" s="10">
        <v>0</v>
      </c>
      <c r="R218" s="10">
        <v>0</v>
      </c>
      <c r="S218" s="10">
        <v>0</v>
      </c>
      <c r="T218" s="10">
        <v>0</v>
      </c>
      <c r="U218" s="10">
        <v>0</v>
      </c>
      <c r="V218" s="10">
        <v>0</v>
      </c>
    </row>
    <row r="219" spans="1:22" ht="87" x14ac:dyDescent="0.35">
      <c r="A219" s="2" t="s">
        <v>239</v>
      </c>
      <c r="B219" s="3">
        <v>7</v>
      </c>
      <c r="C219" s="3">
        <v>146</v>
      </c>
      <c r="D219" s="3">
        <v>100024900</v>
      </c>
      <c r="E219" s="1" t="s">
        <v>456</v>
      </c>
      <c r="F219" s="2" t="s">
        <v>457</v>
      </c>
      <c r="G219" s="1" t="s">
        <v>33</v>
      </c>
      <c r="H219" s="3">
        <v>200</v>
      </c>
      <c r="I219" s="4" t="s">
        <v>78</v>
      </c>
      <c r="J219" s="3">
        <v>1925</v>
      </c>
      <c r="K219" s="2" t="s">
        <v>458</v>
      </c>
      <c r="L219" s="2" t="s">
        <v>459</v>
      </c>
      <c r="M219" s="8">
        <v>0</v>
      </c>
      <c r="N219" s="8">
        <v>0</v>
      </c>
      <c r="O219" s="8">
        <v>-1000604</v>
      </c>
      <c r="P219" s="8">
        <v>-1000604</v>
      </c>
      <c r="Q219" s="10">
        <v>0</v>
      </c>
      <c r="R219" s="10">
        <v>0</v>
      </c>
      <c r="S219" s="10">
        <v>0</v>
      </c>
      <c r="T219" s="10">
        <v>0</v>
      </c>
      <c r="U219" s="10">
        <v>0</v>
      </c>
      <c r="V219" s="10">
        <v>0</v>
      </c>
    </row>
    <row r="220" spans="1:22" ht="58" x14ac:dyDescent="0.35">
      <c r="A220" s="2" t="s">
        <v>239</v>
      </c>
      <c r="B220" s="3">
        <v>7</v>
      </c>
      <c r="C220" s="3">
        <v>148</v>
      </c>
      <c r="D220" s="3">
        <v>100025100</v>
      </c>
      <c r="E220" s="1" t="s">
        <v>460</v>
      </c>
      <c r="F220" s="2" t="s">
        <v>461</v>
      </c>
      <c r="G220" s="1" t="s">
        <v>25</v>
      </c>
      <c r="H220" s="3">
        <v>100</v>
      </c>
      <c r="I220" s="4" t="s">
        <v>26</v>
      </c>
      <c r="J220" s="3">
        <v>1950</v>
      </c>
      <c r="K220" s="2" t="s">
        <v>462</v>
      </c>
      <c r="L220" s="2" t="s">
        <v>463</v>
      </c>
      <c r="M220" s="8">
        <v>0</v>
      </c>
      <c r="N220" s="8">
        <v>0</v>
      </c>
      <c r="O220" s="8">
        <v>0</v>
      </c>
      <c r="P220" s="8">
        <v>0</v>
      </c>
      <c r="Q220" s="10">
        <v>0</v>
      </c>
      <c r="R220" s="10">
        <v>0</v>
      </c>
      <c r="S220" s="10">
        <v>0</v>
      </c>
      <c r="T220" s="10">
        <v>0</v>
      </c>
      <c r="U220" s="10">
        <v>0</v>
      </c>
      <c r="V220" s="10">
        <v>0</v>
      </c>
    </row>
    <row r="221" spans="1:22" ht="87" x14ac:dyDescent="0.35">
      <c r="A221" s="2" t="s">
        <v>239</v>
      </c>
      <c r="B221" s="3">
        <v>7</v>
      </c>
      <c r="C221" s="3">
        <v>148</v>
      </c>
      <c r="D221" s="3">
        <v>100025100</v>
      </c>
      <c r="E221" s="1" t="s">
        <v>460</v>
      </c>
      <c r="F221" s="2" t="s">
        <v>461</v>
      </c>
      <c r="G221" s="1" t="s">
        <v>33</v>
      </c>
      <c r="H221" s="3">
        <v>200</v>
      </c>
      <c r="I221" s="4" t="s">
        <v>43</v>
      </c>
      <c r="J221" s="3">
        <v>1550</v>
      </c>
      <c r="K221" s="2" t="s">
        <v>44</v>
      </c>
      <c r="L221" s="2" t="s">
        <v>45</v>
      </c>
      <c r="M221" s="8">
        <v>-1645886</v>
      </c>
      <c r="N221" s="8">
        <v>-2645886</v>
      </c>
      <c r="O221" s="8">
        <v>0</v>
      </c>
      <c r="P221" s="8">
        <v>0</v>
      </c>
      <c r="Q221" s="10">
        <v>0</v>
      </c>
      <c r="R221" s="10">
        <v>0</v>
      </c>
      <c r="S221" s="10">
        <v>0</v>
      </c>
      <c r="T221" s="10">
        <v>0</v>
      </c>
      <c r="U221" s="10">
        <v>0</v>
      </c>
      <c r="V221" s="10">
        <v>0</v>
      </c>
    </row>
    <row r="222" spans="1:22" ht="72.5" x14ac:dyDescent="0.35">
      <c r="A222" s="2" t="s">
        <v>239</v>
      </c>
      <c r="B222" s="3">
        <v>7</v>
      </c>
      <c r="C222" s="3">
        <v>238</v>
      </c>
      <c r="D222" s="3">
        <v>100025300</v>
      </c>
      <c r="E222" s="1" t="s">
        <v>464</v>
      </c>
      <c r="F222" s="2" t="s">
        <v>465</v>
      </c>
      <c r="G222" s="1" t="s">
        <v>33</v>
      </c>
      <c r="H222" s="3">
        <v>200</v>
      </c>
      <c r="I222" s="4" t="s">
        <v>184</v>
      </c>
      <c r="J222" s="3">
        <v>725</v>
      </c>
      <c r="K222" s="2" t="s">
        <v>466</v>
      </c>
      <c r="L222" s="2" t="s">
        <v>467</v>
      </c>
      <c r="M222" s="8">
        <v>10433</v>
      </c>
      <c r="N222" s="8">
        <v>114757</v>
      </c>
      <c r="O222" s="8">
        <v>0</v>
      </c>
      <c r="P222" s="8">
        <v>0</v>
      </c>
      <c r="Q222" s="10">
        <v>0</v>
      </c>
      <c r="R222" s="10">
        <v>0</v>
      </c>
      <c r="S222" s="10">
        <v>0</v>
      </c>
      <c r="T222" s="10">
        <v>0</v>
      </c>
      <c r="U222" s="10">
        <v>0</v>
      </c>
      <c r="V222" s="10">
        <v>0</v>
      </c>
    </row>
    <row r="223" spans="1:22" ht="72.5" x14ac:dyDescent="0.35">
      <c r="A223" s="2" t="s">
        <v>239</v>
      </c>
      <c r="B223" s="3">
        <v>7</v>
      </c>
      <c r="C223" s="3">
        <v>238</v>
      </c>
      <c r="D223" s="3">
        <v>100025300</v>
      </c>
      <c r="E223" s="1" t="s">
        <v>464</v>
      </c>
      <c r="F223" s="2" t="s">
        <v>465</v>
      </c>
      <c r="G223" s="1" t="s">
        <v>33</v>
      </c>
      <c r="H223" s="3">
        <v>200</v>
      </c>
      <c r="I223" s="4" t="s">
        <v>34</v>
      </c>
      <c r="J223" s="3">
        <v>1100</v>
      </c>
      <c r="K223" s="2" t="s">
        <v>468</v>
      </c>
      <c r="L223" s="2" t="s">
        <v>469</v>
      </c>
      <c r="M223" s="8">
        <v>0</v>
      </c>
      <c r="N223" s="8">
        <v>10750000</v>
      </c>
      <c r="O223" s="8">
        <v>0</v>
      </c>
      <c r="P223" s="8">
        <v>0</v>
      </c>
      <c r="Q223" s="10">
        <v>0</v>
      </c>
      <c r="R223" s="10">
        <v>2</v>
      </c>
      <c r="S223" s="10">
        <v>0</v>
      </c>
      <c r="T223" s="10">
        <v>0</v>
      </c>
      <c r="U223" s="10">
        <v>0</v>
      </c>
      <c r="V223" s="10">
        <v>2</v>
      </c>
    </row>
    <row r="224" spans="1:22" ht="87" x14ac:dyDescent="0.35">
      <c r="A224" s="2" t="s">
        <v>239</v>
      </c>
      <c r="B224" s="3">
        <v>7</v>
      </c>
      <c r="C224" s="3">
        <v>238</v>
      </c>
      <c r="D224" s="3">
        <v>100025300</v>
      </c>
      <c r="E224" s="1" t="s">
        <v>464</v>
      </c>
      <c r="F224" s="2" t="s">
        <v>465</v>
      </c>
      <c r="G224" s="1" t="s">
        <v>33</v>
      </c>
      <c r="H224" s="3">
        <v>200</v>
      </c>
      <c r="I224" s="4" t="s">
        <v>43</v>
      </c>
      <c r="J224" s="3">
        <v>1550</v>
      </c>
      <c r="K224" s="2" t="s">
        <v>44</v>
      </c>
      <c r="L224" s="2" t="s">
        <v>45</v>
      </c>
      <c r="M224" s="8">
        <v>-400000</v>
      </c>
      <c r="N224" s="8">
        <v>-400000</v>
      </c>
      <c r="O224" s="8">
        <v>0</v>
      </c>
      <c r="P224" s="8">
        <v>0</v>
      </c>
      <c r="Q224" s="10">
        <v>0</v>
      </c>
      <c r="R224" s="10">
        <v>0</v>
      </c>
      <c r="S224" s="10">
        <v>0</v>
      </c>
      <c r="T224" s="10">
        <v>0</v>
      </c>
      <c r="U224" s="10">
        <v>0</v>
      </c>
      <c r="V224" s="10">
        <v>0</v>
      </c>
    </row>
    <row r="225" spans="1:22" ht="87" x14ac:dyDescent="0.35">
      <c r="A225" s="2" t="s">
        <v>239</v>
      </c>
      <c r="B225" s="3">
        <v>7</v>
      </c>
      <c r="C225" s="3">
        <v>274</v>
      </c>
      <c r="D225" s="3">
        <v>100025400</v>
      </c>
      <c r="E225" s="1" t="s">
        <v>470</v>
      </c>
      <c r="F225" s="2" t="s">
        <v>471</v>
      </c>
      <c r="G225" s="1" t="s">
        <v>33</v>
      </c>
      <c r="H225" s="3">
        <v>200</v>
      </c>
      <c r="I225" s="4" t="s">
        <v>43</v>
      </c>
      <c r="J225" s="3">
        <v>1550</v>
      </c>
      <c r="K225" s="2" t="s">
        <v>44</v>
      </c>
      <c r="L225" s="2" t="s">
        <v>45</v>
      </c>
      <c r="M225" s="8">
        <v>-625000</v>
      </c>
      <c r="N225" s="8">
        <v>-625000</v>
      </c>
      <c r="O225" s="8">
        <v>0</v>
      </c>
      <c r="P225" s="8">
        <v>0</v>
      </c>
      <c r="Q225" s="10">
        <v>0</v>
      </c>
      <c r="R225" s="10">
        <v>0</v>
      </c>
      <c r="S225" s="10">
        <v>0</v>
      </c>
      <c r="T225" s="10">
        <v>0</v>
      </c>
      <c r="U225" s="10">
        <v>0</v>
      </c>
      <c r="V225" s="10">
        <v>0</v>
      </c>
    </row>
    <row r="226" spans="1:22" ht="116" x14ac:dyDescent="0.35">
      <c r="A226" s="2" t="s">
        <v>239</v>
      </c>
      <c r="B226" s="3">
        <v>7</v>
      </c>
      <c r="C226" s="3">
        <v>938</v>
      </c>
      <c r="D226" s="3">
        <v>100025600</v>
      </c>
      <c r="E226" s="1" t="s">
        <v>472</v>
      </c>
      <c r="F226" s="2" t="s">
        <v>473</v>
      </c>
      <c r="G226" s="1" t="s">
        <v>33</v>
      </c>
      <c r="H226" s="3">
        <v>200</v>
      </c>
      <c r="I226" s="4" t="s">
        <v>184</v>
      </c>
      <c r="J226" s="3">
        <v>725</v>
      </c>
      <c r="K226" s="2" t="s">
        <v>474</v>
      </c>
      <c r="L226" s="2" t="s">
        <v>475</v>
      </c>
      <c r="M226" s="8">
        <v>40502</v>
      </c>
      <c r="N226" s="8">
        <v>121504</v>
      </c>
      <c r="O226" s="8">
        <v>0</v>
      </c>
      <c r="P226" s="8">
        <v>0</v>
      </c>
      <c r="Q226" s="10">
        <v>1</v>
      </c>
      <c r="R226" s="10">
        <v>1</v>
      </c>
      <c r="S226" s="10">
        <v>0</v>
      </c>
      <c r="T226" s="10">
        <v>0</v>
      </c>
      <c r="U226" s="10">
        <v>1</v>
      </c>
      <c r="V226" s="10">
        <v>1</v>
      </c>
    </row>
    <row r="227" spans="1:22" ht="87" x14ac:dyDescent="0.35">
      <c r="A227" s="2" t="s">
        <v>239</v>
      </c>
      <c r="B227" s="3">
        <v>7</v>
      </c>
      <c r="C227" s="3">
        <v>938</v>
      </c>
      <c r="D227" s="3">
        <v>100025600</v>
      </c>
      <c r="E227" s="1" t="s">
        <v>472</v>
      </c>
      <c r="F227" s="2" t="s">
        <v>473</v>
      </c>
      <c r="G227" s="1" t="s">
        <v>33</v>
      </c>
      <c r="H227" s="3">
        <v>200</v>
      </c>
      <c r="I227" s="4" t="s">
        <v>43</v>
      </c>
      <c r="J227" s="3">
        <v>1550</v>
      </c>
      <c r="K227" s="2" t="s">
        <v>44</v>
      </c>
      <c r="L227" s="2" t="s">
        <v>45</v>
      </c>
      <c r="M227" s="8">
        <v>-95000</v>
      </c>
      <c r="N227" s="8">
        <v>-95000</v>
      </c>
      <c r="O227" s="8">
        <v>0</v>
      </c>
      <c r="P227" s="8">
        <v>0</v>
      </c>
      <c r="Q227" s="10">
        <v>0</v>
      </c>
      <c r="R227" s="10">
        <v>0</v>
      </c>
      <c r="S227" s="10">
        <v>0</v>
      </c>
      <c r="T227" s="10">
        <v>0</v>
      </c>
      <c r="U227" s="10">
        <v>0</v>
      </c>
      <c r="V227" s="10">
        <v>0</v>
      </c>
    </row>
    <row r="228" spans="1:22" ht="145" x14ac:dyDescent="0.35">
      <c r="A228" s="2" t="s">
        <v>239</v>
      </c>
      <c r="B228" s="3">
        <v>7</v>
      </c>
      <c r="C228" s="3">
        <v>938</v>
      </c>
      <c r="D228" s="3">
        <v>100025600</v>
      </c>
      <c r="E228" s="1" t="s">
        <v>472</v>
      </c>
      <c r="F228" s="2" t="s">
        <v>473</v>
      </c>
      <c r="G228" s="1" t="s">
        <v>33</v>
      </c>
      <c r="H228" s="3">
        <v>200</v>
      </c>
      <c r="I228" s="4" t="s">
        <v>254</v>
      </c>
      <c r="J228" s="3">
        <v>1800</v>
      </c>
      <c r="K228" s="2" t="s">
        <v>476</v>
      </c>
      <c r="L228" s="2" t="s">
        <v>477</v>
      </c>
      <c r="M228" s="8">
        <v>0</v>
      </c>
      <c r="N228" s="8">
        <v>0</v>
      </c>
      <c r="O228" s="8">
        <v>0</v>
      </c>
      <c r="P228" s="8">
        <v>0</v>
      </c>
      <c r="Q228" s="10">
        <v>0</v>
      </c>
      <c r="R228" s="10">
        <v>0</v>
      </c>
      <c r="S228" s="10">
        <v>0</v>
      </c>
      <c r="T228" s="10">
        <v>0</v>
      </c>
      <c r="U228" s="10">
        <v>0</v>
      </c>
      <c r="V228" s="10">
        <v>0</v>
      </c>
    </row>
    <row r="229" spans="1:22" ht="87" x14ac:dyDescent="0.35">
      <c r="A229" s="2" t="s">
        <v>239</v>
      </c>
      <c r="B229" s="3">
        <v>7</v>
      </c>
      <c r="C229" s="3">
        <v>885</v>
      </c>
      <c r="D229" s="3">
        <v>100025700</v>
      </c>
      <c r="E229" s="1" t="s">
        <v>478</v>
      </c>
      <c r="F229" s="2" t="s">
        <v>479</v>
      </c>
      <c r="G229" s="1" t="s">
        <v>33</v>
      </c>
      <c r="H229" s="3">
        <v>200</v>
      </c>
      <c r="I229" s="4" t="s">
        <v>43</v>
      </c>
      <c r="J229" s="3">
        <v>1550</v>
      </c>
      <c r="K229" s="2" t="s">
        <v>44</v>
      </c>
      <c r="L229" s="2" t="s">
        <v>45</v>
      </c>
      <c r="M229" s="8">
        <v>-95000</v>
      </c>
      <c r="N229" s="8">
        <v>-95000</v>
      </c>
      <c r="O229" s="8">
        <v>0</v>
      </c>
      <c r="P229" s="8">
        <v>0</v>
      </c>
      <c r="Q229" s="10">
        <v>0</v>
      </c>
      <c r="R229" s="10">
        <v>0</v>
      </c>
      <c r="S229" s="10">
        <v>0</v>
      </c>
      <c r="T229" s="10">
        <v>0</v>
      </c>
      <c r="U229" s="10">
        <v>0</v>
      </c>
      <c r="V229" s="10">
        <v>0</v>
      </c>
    </row>
    <row r="230" spans="1:22" ht="87" x14ac:dyDescent="0.35">
      <c r="A230" s="2" t="s">
        <v>239</v>
      </c>
      <c r="B230" s="3">
        <v>7</v>
      </c>
      <c r="C230" s="3">
        <v>935</v>
      </c>
      <c r="D230" s="3">
        <v>100025800</v>
      </c>
      <c r="E230" s="1" t="s">
        <v>480</v>
      </c>
      <c r="F230" s="2" t="s">
        <v>481</v>
      </c>
      <c r="G230" s="1" t="s">
        <v>33</v>
      </c>
      <c r="H230" s="3">
        <v>200</v>
      </c>
      <c r="I230" s="4" t="s">
        <v>43</v>
      </c>
      <c r="J230" s="3">
        <v>1550</v>
      </c>
      <c r="K230" s="2" t="s">
        <v>44</v>
      </c>
      <c r="L230" s="2" t="s">
        <v>45</v>
      </c>
      <c r="M230" s="8">
        <v>-312071</v>
      </c>
      <c r="N230" s="8">
        <v>-194300</v>
      </c>
      <c r="O230" s="8">
        <v>0</v>
      </c>
      <c r="P230" s="8">
        <v>0</v>
      </c>
      <c r="Q230" s="10">
        <v>0</v>
      </c>
      <c r="R230" s="10">
        <v>0</v>
      </c>
      <c r="S230" s="10">
        <v>0</v>
      </c>
      <c r="T230" s="10">
        <v>0</v>
      </c>
      <c r="U230" s="10">
        <v>0</v>
      </c>
      <c r="V230" s="10">
        <v>0</v>
      </c>
    </row>
    <row r="231" spans="1:22" ht="87" x14ac:dyDescent="0.35">
      <c r="A231" s="2" t="s">
        <v>239</v>
      </c>
      <c r="B231" s="3">
        <v>7</v>
      </c>
      <c r="C231" s="3">
        <v>937</v>
      </c>
      <c r="D231" s="3">
        <v>100025900</v>
      </c>
      <c r="E231" s="1" t="s">
        <v>482</v>
      </c>
      <c r="F231" s="2" t="s">
        <v>483</v>
      </c>
      <c r="G231" s="1" t="s">
        <v>33</v>
      </c>
      <c r="H231" s="3">
        <v>200</v>
      </c>
      <c r="I231" s="4" t="s">
        <v>43</v>
      </c>
      <c r="J231" s="3">
        <v>1550</v>
      </c>
      <c r="K231" s="2" t="s">
        <v>44</v>
      </c>
      <c r="L231" s="2" t="s">
        <v>45</v>
      </c>
      <c r="M231" s="8">
        <v>-293972</v>
      </c>
      <c r="N231" s="8">
        <v>-95000</v>
      </c>
      <c r="O231" s="8">
        <v>0</v>
      </c>
      <c r="P231" s="8">
        <v>0</v>
      </c>
      <c r="Q231" s="10">
        <v>0</v>
      </c>
      <c r="R231" s="10">
        <v>0</v>
      </c>
      <c r="S231" s="10">
        <v>0</v>
      </c>
      <c r="T231" s="10">
        <v>0</v>
      </c>
      <c r="U231" s="10">
        <v>0</v>
      </c>
      <c r="V231" s="10">
        <v>0</v>
      </c>
    </row>
    <row r="232" spans="1:22" ht="87" x14ac:dyDescent="0.35">
      <c r="A232" s="2" t="s">
        <v>239</v>
      </c>
      <c r="B232" s="3">
        <v>7</v>
      </c>
      <c r="C232" s="3">
        <v>948</v>
      </c>
      <c r="D232" s="3">
        <v>100026000</v>
      </c>
      <c r="E232" s="1" t="s">
        <v>484</v>
      </c>
      <c r="F232" s="2" t="s">
        <v>485</v>
      </c>
      <c r="G232" s="1" t="s">
        <v>33</v>
      </c>
      <c r="H232" s="3">
        <v>200</v>
      </c>
      <c r="I232" s="4" t="s">
        <v>43</v>
      </c>
      <c r="J232" s="3">
        <v>1550</v>
      </c>
      <c r="K232" s="2" t="s">
        <v>44</v>
      </c>
      <c r="L232" s="2" t="s">
        <v>45</v>
      </c>
      <c r="M232" s="8">
        <v>-595000</v>
      </c>
      <c r="N232" s="8">
        <v>-595000</v>
      </c>
      <c r="O232" s="8">
        <v>0</v>
      </c>
      <c r="P232" s="8">
        <v>0</v>
      </c>
      <c r="Q232" s="10">
        <v>0</v>
      </c>
      <c r="R232" s="10">
        <v>0</v>
      </c>
      <c r="S232" s="10">
        <v>0</v>
      </c>
      <c r="T232" s="10">
        <v>0</v>
      </c>
      <c r="U232" s="10">
        <v>0</v>
      </c>
      <c r="V232" s="10">
        <v>0</v>
      </c>
    </row>
    <row r="233" spans="1:22" ht="101.5" x14ac:dyDescent="0.35">
      <c r="A233" s="2" t="s">
        <v>239</v>
      </c>
      <c r="B233" s="3">
        <v>7</v>
      </c>
      <c r="C233" s="3">
        <v>936</v>
      </c>
      <c r="D233" s="3">
        <v>100026100</v>
      </c>
      <c r="E233" s="1" t="s">
        <v>486</v>
      </c>
      <c r="F233" s="2" t="s">
        <v>487</v>
      </c>
      <c r="G233" s="1" t="s">
        <v>33</v>
      </c>
      <c r="H233" s="3">
        <v>200</v>
      </c>
      <c r="I233" s="4" t="s">
        <v>34</v>
      </c>
      <c r="J233" s="3">
        <v>1100</v>
      </c>
      <c r="K233" s="2" t="s">
        <v>488</v>
      </c>
      <c r="L233" s="2" t="s">
        <v>489</v>
      </c>
      <c r="M233" s="8">
        <v>1500000</v>
      </c>
      <c r="N233" s="8">
        <v>1500000</v>
      </c>
      <c r="O233" s="8">
        <v>0</v>
      </c>
      <c r="P233" s="8">
        <v>0</v>
      </c>
      <c r="Q233" s="10">
        <v>0</v>
      </c>
      <c r="R233" s="10">
        <v>0</v>
      </c>
      <c r="S233" s="10">
        <v>0</v>
      </c>
      <c r="T233" s="10">
        <v>0</v>
      </c>
      <c r="U233" s="10">
        <v>0</v>
      </c>
      <c r="V233" s="10">
        <v>0</v>
      </c>
    </row>
    <row r="234" spans="1:22" ht="87" x14ac:dyDescent="0.35">
      <c r="A234" s="2" t="s">
        <v>239</v>
      </c>
      <c r="B234" s="3">
        <v>7</v>
      </c>
      <c r="C234" s="3">
        <v>936</v>
      </c>
      <c r="D234" s="3">
        <v>100026100</v>
      </c>
      <c r="E234" s="1" t="s">
        <v>486</v>
      </c>
      <c r="F234" s="2" t="s">
        <v>487</v>
      </c>
      <c r="G234" s="1" t="s">
        <v>33</v>
      </c>
      <c r="H234" s="3">
        <v>200</v>
      </c>
      <c r="I234" s="4" t="s">
        <v>43</v>
      </c>
      <c r="J234" s="3">
        <v>1550</v>
      </c>
      <c r="K234" s="2" t="s">
        <v>44</v>
      </c>
      <c r="L234" s="2" t="s">
        <v>45</v>
      </c>
      <c r="M234" s="8">
        <v>-250000</v>
      </c>
      <c r="N234" s="8">
        <v>-250000</v>
      </c>
      <c r="O234" s="8">
        <v>0</v>
      </c>
      <c r="P234" s="8">
        <v>0</v>
      </c>
      <c r="Q234" s="10">
        <v>0</v>
      </c>
      <c r="R234" s="10">
        <v>0</v>
      </c>
      <c r="S234" s="10">
        <v>0</v>
      </c>
      <c r="T234" s="10">
        <v>0</v>
      </c>
      <c r="U234" s="10">
        <v>0</v>
      </c>
      <c r="V234" s="10">
        <v>0</v>
      </c>
    </row>
    <row r="235" spans="1:22" ht="87" x14ac:dyDescent="0.35">
      <c r="A235" s="2" t="s">
        <v>239</v>
      </c>
      <c r="B235" s="3">
        <v>7</v>
      </c>
      <c r="C235" s="3">
        <v>980</v>
      </c>
      <c r="D235" s="3">
        <v>100026250</v>
      </c>
      <c r="E235" s="1" t="s">
        <v>490</v>
      </c>
      <c r="F235" s="2" t="s">
        <v>491</v>
      </c>
      <c r="G235" s="1" t="s">
        <v>33</v>
      </c>
      <c r="H235" s="3">
        <v>200</v>
      </c>
      <c r="I235" s="4" t="s">
        <v>43</v>
      </c>
      <c r="J235" s="3">
        <v>1550</v>
      </c>
      <c r="K235" s="2" t="s">
        <v>44</v>
      </c>
      <c r="L235" s="2" t="s">
        <v>45</v>
      </c>
      <c r="M235" s="8">
        <v>-54750000</v>
      </c>
      <c r="N235" s="8">
        <v>-25000000</v>
      </c>
      <c r="O235" s="8">
        <v>0</v>
      </c>
      <c r="P235" s="8">
        <v>0</v>
      </c>
      <c r="Q235" s="10">
        <v>0</v>
      </c>
      <c r="R235" s="10">
        <v>0</v>
      </c>
      <c r="S235" s="10">
        <v>0</v>
      </c>
      <c r="T235" s="10">
        <v>0</v>
      </c>
      <c r="U235" s="10">
        <v>0</v>
      </c>
      <c r="V235" s="10">
        <v>0</v>
      </c>
    </row>
    <row r="236" spans="1:22" ht="101.5" x14ac:dyDescent="0.35">
      <c r="A236" s="2" t="s">
        <v>492</v>
      </c>
      <c r="B236" s="3">
        <v>8</v>
      </c>
      <c r="C236" s="3">
        <v>151</v>
      </c>
      <c r="D236" s="3">
        <v>100026500</v>
      </c>
      <c r="E236" s="1" t="s">
        <v>493</v>
      </c>
      <c r="F236" s="2" t="s">
        <v>494</v>
      </c>
      <c r="G236" s="1" t="s">
        <v>33</v>
      </c>
      <c r="H236" s="3">
        <v>200</v>
      </c>
      <c r="I236" s="4" t="s">
        <v>254</v>
      </c>
      <c r="J236" s="3">
        <v>1800</v>
      </c>
      <c r="K236" s="2" t="s">
        <v>495</v>
      </c>
      <c r="L236" s="2" t="s">
        <v>496</v>
      </c>
      <c r="M236" s="8">
        <v>0</v>
      </c>
      <c r="N236" s="8">
        <v>0</v>
      </c>
      <c r="O236" s="8">
        <v>0</v>
      </c>
      <c r="P236" s="8">
        <v>0</v>
      </c>
      <c r="Q236" s="10">
        <v>0</v>
      </c>
      <c r="R236" s="10">
        <v>0</v>
      </c>
      <c r="S236" s="10">
        <v>0</v>
      </c>
      <c r="T236" s="10">
        <v>0</v>
      </c>
      <c r="U236" s="10">
        <v>0</v>
      </c>
      <c r="V236" s="10">
        <v>0</v>
      </c>
    </row>
    <row r="237" spans="1:22" ht="116" x14ac:dyDescent="0.35">
      <c r="A237" s="2" t="s">
        <v>492</v>
      </c>
      <c r="B237" s="3">
        <v>8</v>
      </c>
      <c r="C237" s="3">
        <v>162</v>
      </c>
      <c r="D237" s="3">
        <v>100027300</v>
      </c>
      <c r="E237" s="1" t="s">
        <v>497</v>
      </c>
      <c r="F237" s="2" t="s">
        <v>498</v>
      </c>
      <c r="G237" s="1" t="s">
        <v>33</v>
      </c>
      <c r="H237" s="3">
        <v>200</v>
      </c>
      <c r="I237" s="4" t="s">
        <v>192</v>
      </c>
      <c r="J237" s="3">
        <v>1300</v>
      </c>
      <c r="K237" s="2" t="s">
        <v>499</v>
      </c>
      <c r="L237" s="2" t="s">
        <v>500</v>
      </c>
      <c r="M237" s="8">
        <v>100000000</v>
      </c>
      <c r="N237" s="8">
        <v>0</v>
      </c>
      <c r="O237" s="8">
        <v>0</v>
      </c>
      <c r="P237" s="8">
        <v>0</v>
      </c>
      <c r="Q237" s="10">
        <v>0</v>
      </c>
      <c r="R237" s="10">
        <v>0</v>
      </c>
      <c r="S237" s="10">
        <v>0</v>
      </c>
      <c r="T237" s="10">
        <v>0</v>
      </c>
      <c r="U237" s="10">
        <v>0</v>
      </c>
      <c r="V237" s="10">
        <v>0</v>
      </c>
    </row>
    <row r="238" spans="1:22" ht="72.5" x14ac:dyDescent="0.35">
      <c r="A238" s="2" t="s">
        <v>492</v>
      </c>
      <c r="B238" s="3">
        <v>8</v>
      </c>
      <c r="C238" s="3">
        <v>162</v>
      </c>
      <c r="D238" s="3">
        <v>100027300</v>
      </c>
      <c r="E238" s="1" t="s">
        <v>497</v>
      </c>
      <c r="F238" s="2" t="s">
        <v>498</v>
      </c>
      <c r="G238" s="1" t="s">
        <v>33</v>
      </c>
      <c r="H238" s="3">
        <v>200</v>
      </c>
      <c r="I238" s="4" t="s">
        <v>56</v>
      </c>
      <c r="J238" s="3">
        <v>1400</v>
      </c>
      <c r="K238" s="2" t="s">
        <v>501</v>
      </c>
      <c r="L238" s="2" t="s">
        <v>502</v>
      </c>
      <c r="M238" s="8">
        <v>0</v>
      </c>
      <c r="N238" s="8">
        <v>650000000</v>
      </c>
      <c r="O238" s="8">
        <v>0</v>
      </c>
      <c r="P238" s="8">
        <v>0</v>
      </c>
      <c r="Q238" s="10">
        <v>0</v>
      </c>
      <c r="R238" s="10">
        <v>0</v>
      </c>
      <c r="S238" s="10">
        <v>0</v>
      </c>
      <c r="T238" s="10">
        <v>0</v>
      </c>
      <c r="U238" s="10">
        <v>0</v>
      </c>
      <c r="V238" s="10">
        <v>0</v>
      </c>
    </row>
    <row r="239" spans="1:22" ht="87" x14ac:dyDescent="0.35">
      <c r="A239" s="2" t="s">
        <v>492</v>
      </c>
      <c r="B239" s="3">
        <v>8</v>
      </c>
      <c r="C239" s="3">
        <v>162</v>
      </c>
      <c r="D239" s="3">
        <v>100027300</v>
      </c>
      <c r="E239" s="1" t="s">
        <v>497</v>
      </c>
      <c r="F239" s="2" t="s">
        <v>498</v>
      </c>
      <c r="G239" s="1" t="s">
        <v>33</v>
      </c>
      <c r="H239" s="3">
        <v>200</v>
      </c>
      <c r="I239" s="4" t="s">
        <v>43</v>
      </c>
      <c r="J239" s="3">
        <v>1550</v>
      </c>
      <c r="K239" s="2" t="s">
        <v>44</v>
      </c>
      <c r="L239" s="2" t="s">
        <v>45</v>
      </c>
      <c r="M239" s="8">
        <v>0</v>
      </c>
      <c r="N239" s="8">
        <v>-300000000</v>
      </c>
      <c r="O239" s="8">
        <v>0</v>
      </c>
      <c r="P239" s="8">
        <v>0</v>
      </c>
      <c r="Q239" s="10">
        <v>0</v>
      </c>
      <c r="R239" s="10">
        <v>0</v>
      </c>
      <c r="S239" s="10">
        <v>0</v>
      </c>
      <c r="T239" s="10">
        <v>0</v>
      </c>
      <c r="U239" s="10">
        <v>0</v>
      </c>
      <c r="V239" s="10">
        <v>0</v>
      </c>
    </row>
    <row r="240" spans="1:22" ht="116" x14ac:dyDescent="0.35">
      <c r="A240" s="2" t="s">
        <v>492</v>
      </c>
      <c r="B240" s="3">
        <v>8</v>
      </c>
      <c r="C240" s="3">
        <v>161</v>
      </c>
      <c r="D240" s="3">
        <v>100028100</v>
      </c>
      <c r="E240" s="1" t="s">
        <v>503</v>
      </c>
      <c r="F240" s="2" t="s">
        <v>504</v>
      </c>
      <c r="G240" s="1" t="s">
        <v>33</v>
      </c>
      <c r="H240" s="3">
        <v>200</v>
      </c>
      <c r="I240" s="4" t="s">
        <v>271</v>
      </c>
      <c r="J240" s="3">
        <v>600</v>
      </c>
      <c r="K240" s="2" t="s">
        <v>505</v>
      </c>
      <c r="L240" s="2" t="s">
        <v>506</v>
      </c>
      <c r="M240" s="8">
        <v>0</v>
      </c>
      <c r="N240" s="8">
        <v>234635</v>
      </c>
      <c r="O240" s="8">
        <v>0</v>
      </c>
      <c r="P240" s="8">
        <v>0</v>
      </c>
      <c r="Q240" s="10">
        <v>0</v>
      </c>
      <c r="R240" s="10">
        <v>0</v>
      </c>
      <c r="S240" s="10">
        <v>0</v>
      </c>
      <c r="T240" s="10">
        <v>0</v>
      </c>
      <c r="U240" s="10">
        <v>0</v>
      </c>
      <c r="V240" s="10">
        <v>0</v>
      </c>
    </row>
    <row r="241" spans="1:22" ht="87" x14ac:dyDescent="0.35">
      <c r="A241" s="2" t="s">
        <v>492</v>
      </c>
      <c r="B241" s="3">
        <v>8</v>
      </c>
      <c r="C241" s="3">
        <v>152</v>
      </c>
      <c r="D241" s="3">
        <v>100028500</v>
      </c>
      <c r="E241" s="1" t="s">
        <v>507</v>
      </c>
      <c r="F241" s="2" t="s">
        <v>508</v>
      </c>
      <c r="G241" s="1" t="s">
        <v>33</v>
      </c>
      <c r="H241" s="3">
        <v>200</v>
      </c>
      <c r="I241" s="4" t="s">
        <v>43</v>
      </c>
      <c r="J241" s="3">
        <v>1550</v>
      </c>
      <c r="K241" s="2" t="s">
        <v>44</v>
      </c>
      <c r="L241" s="2" t="s">
        <v>45</v>
      </c>
      <c r="M241" s="8">
        <v>-100003</v>
      </c>
      <c r="N241" s="8">
        <v>-109093</v>
      </c>
      <c r="O241" s="8">
        <v>0</v>
      </c>
      <c r="P241" s="8">
        <v>0</v>
      </c>
      <c r="Q241" s="10">
        <v>0</v>
      </c>
      <c r="R241" s="10">
        <v>0</v>
      </c>
      <c r="S241" s="10">
        <v>0</v>
      </c>
      <c r="T241" s="10">
        <v>0</v>
      </c>
      <c r="U241" s="10">
        <v>0</v>
      </c>
      <c r="V241" s="10">
        <v>0</v>
      </c>
    </row>
    <row r="242" spans="1:22" ht="116" x14ac:dyDescent="0.35">
      <c r="A242" s="2" t="s">
        <v>492</v>
      </c>
      <c r="B242" s="3">
        <v>8</v>
      </c>
      <c r="C242" s="3">
        <v>155</v>
      </c>
      <c r="D242" s="3">
        <v>100028800</v>
      </c>
      <c r="E242" s="1" t="s">
        <v>509</v>
      </c>
      <c r="F242" s="2" t="s">
        <v>510</v>
      </c>
      <c r="G242" s="1" t="s">
        <v>33</v>
      </c>
      <c r="H242" s="3">
        <v>200</v>
      </c>
      <c r="I242" s="4" t="s">
        <v>83</v>
      </c>
      <c r="J242" s="3">
        <v>700</v>
      </c>
      <c r="K242" s="2" t="s">
        <v>511</v>
      </c>
      <c r="L242" s="2" t="s">
        <v>512</v>
      </c>
      <c r="M242" s="8">
        <v>-22672670</v>
      </c>
      <c r="N242" s="8">
        <v>-27090704</v>
      </c>
      <c r="O242" s="8">
        <v>-3426304</v>
      </c>
      <c r="P242" s="8">
        <v>-3292966</v>
      </c>
      <c r="Q242" s="10">
        <v>0</v>
      </c>
      <c r="R242" s="10">
        <v>0</v>
      </c>
      <c r="S242" s="10">
        <v>0</v>
      </c>
      <c r="T242" s="10">
        <v>0</v>
      </c>
      <c r="U242" s="10">
        <v>0</v>
      </c>
      <c r="V242" s="10">
        <v>0</v>
      </c>
    </row>
    <row r="243" spans="1:22" ht="116" x14ac:dyDescent="0.35">
      <c r="A243" s="2" t="s">
        <v>513</v>
      </c>
      <c r="B243" s="3">
        <v>9</v>
      </c>
      <c r="C243" s="3">
        <v>200</v>
      </c>
      <c r="D243" s="3">
        <v>100029200</v>
      </c>
      <c r="E243" s="1" t="s">
        <v>514</v>
      </c>
      <c r="F243" s="2" t="s">
        <v>515</v>
      </c>
      <c r="G243" s="1" t="s">
        <v>33</v>
      </c>
      <c r="H243" s="3">
        <v>200</v>
      </c>
      <c r="I243" s="4" t="s">
        <v>66</v>
      </c>
      <c r="J243" s="3">
        <v>400</v>
      </c>
      <c r="K243" s="2" t="s">
        <v>516</v>
      </c>
      <c r="L243" s="2" t="s">
        <v>517</v>
      </c>
      <c r="M243" s="8">
        <v>-2046751</v>
      </c>
      <c r="N243" s="8">
        <v>-3051520</v>
      </c>
      <c r="O243" s="8">
        <v>0</v>
      </c>
      <c r="P243" s="8">
        <v>0</v>
      </c>
      <c r="Q243" s="10">
        <v>0</v>
      </c>
      <c r="R243" s="10">
        <v>0</v>
      </c>
      <c r="S243" s="10">
        <v>0</v>
      </c>
      <c r="T243" s="10">
        <v>0</v>
      </c>
      <c r="U243" s="10">
        <v>0</v>
      </c>
      <c r="V243" s="10">
        <v>0</v>
      </c>
    </row>
    <row r="244" spans="1:22" ht="116" x14ac:dyDescent="0.35">
      <c r="A244" s="2" t="s">
        <v>513</v>
      </c>
      <c r="B244" s="3">
        <v>9</v>
      </c>
      <c r="C244" s="3">
        <v>200</v>
      </c>
      <c r="D244" s="3">
        <v>100029200</v>
      </c>
      <c r="E244" s="1" t="s">
        <v>514</v>
      </c>
      <c r="F244" s="2" t="s">
        <v>515</v>
      </c>
      <c r="G244" s="1" t="s">
        <v>33</v>
      </c>
      <c r="H244" s="3">
        <v>200</v>
      </c>
      <c r="I244" s="4" t="s">
        <v>271</v>
      </c>
      <c r="J244" s="3">
        <v>600</v>
      </c>
      <c r="K244" s="2" t="s">
        <v>518</v>
      </c>
      <c r="L244" s="2" t="s">
        <v>519</v>
      </c>
      <c r="M244" s="8">
        <v>0</v>
      </c>
      <c r="N244" s="8">
        <v>921296</v>
      </c>
      <c r="O244" s="8">
        <v>0</v>
      </c>
      <c r="P244" s="8">
        <v>0</v>
      </c>
      <c r="Q244" s="10">
        <v>0</v>
      </c>
      <c r="R244" s="10">
        <v>0</v>
      </c>
      <c r="S244" s="10">
        <v>0</v>
      </c>
      <c r="T244" s="10">
        <v>0</v>
      </c>
      <c r="U244" s="10">
        <v>0</v>
      </c>
      <c r="V244" s="10">
        <v>0</v>
      </c>
    </row>
    <row r="245" spans="1:22" ht="101.5" x14ac:dyDescent="0.35">
      <c r="A245" s="2" t="s">
        <v>513</v>
      </c>
      <c r="B245" s="3">
        <v>9</v>
      </c>
      <c r="C245" s="3">
        <v>200</v>
      </c>
      <c r="D245" s="3">
        <v>100029200</v>
      </c>
      <c r="E245" s="1" t="s">
        <v>514</v>
      </c>
      <c r="F245" s="2" t="s">
        <v>515</v>
      </c>
      <c r="G245" s="1" t="s">
        <v>33</v>
      </c>
      <c r="H245" s="3">
        <v>200</v>
      </c>
      <c r="I245" s="4" t="s">
        <v>83</v>
      </c>
      <c r="J245" s="3">
        <v>700</v>
      </c>
      <c r="K245" s="2" t="s">
        <v>520</v>
      </c>
      <c r="L245" s="2" t="s">
        <v>521</v>
      </c>
      <c r="M245" s="8">
        <v>0</v>
      </c>
      <c r="N245" s="8">
        <v>2688153</v>
      </c>
      <c r="O245" s="8">
        <v>0</v>
      </c>
      <c r="P245" s="8">
        <v>5024583</v>
      </c>
      <c r="Q245" s="10">
        <v>0</v>
      </c>
      <c r="R245" s="10">
        <v>0</v>
      </c>
      <c r="S245" s="10">
        <v>0</v>
      </c>
      <c r="T245" s="10">
        <v>0</v>
      </c>
      <c r="U245" s="10">
        <v>0</v>
      </c>
      <c r="V245" s="10">
        <v>0</v>
      </c>
    </row>
    <row r="246" spans="1:22" ht="87" x14ac:dyDescent="0.35">
      <c r="A246" s="2" t="s">
        <v>513</v>
      </c>
      <c r="B246" s="3">
        <v>9</v>
      </c>
      <c r="C246" s="3">
        <v>200</v>
      </c>
      <c r="D246" s="3">
        <v>100029200</v>
      </c>
      <c r="E246" s="1" t="s">
        <v>514</v>
      </c>
      <c r="F246" s="2" t="s">
        <v>515</v>
      </c>
      <c r="G246" s="1" t="s">
        <v>33</v>
      </c>
      <c r="H246" s="3">
        <v>200</v>
      </c>
      <c r="I246" s="4" t="s">
        <v>192</v>
      </c>
      <c r="J246" s="3">
        <v>1300</v>
      </c>
      <c r="K246" s="2" t="s">
        <v>522</v>
      </c>
      <c r="L246" s="2" t="s">
        <v>523</v>
      </c>
      <c r="M246" s="8">
        <v>0</v>
      </c>
      <c r="N246" s="8">
        <v>100000</v>
      </c>
      <c r="O246" s="8">
        <v>0</v>
      </c>
      <c r="P246" s="8">
        <v>0</v>
      </c>
      <c r="Q246" s="10">
        <v>0</v>
      </c>
      <c r="R246" s="10">
        <v>0</v>
      </c>
      <c r="S246" s="10">
        <v>0</v>
      </c>
      <c r="T246" s="10">
        <v>0</v>
      </c>
      <c r="U246" s="10">
        <v>0</v>
      </c>
      <c r="V246" s="10">
        <v>0</v>
      </c>
    </row>
    <row r="247" spans="1:22" ht="87" x14ac:dyDescent="0.35">
      <c r="A247" s="2" t="s">
        <v>513</v>
      </c>
      <c r="B247" s="3">
        <v>9</v>
      </c>
      <c r="C247" s="3">
        <v>200</v>
      </c>
      <c r="D247" s="3">
        <v>100029200</v>
      </c>
      <c r="E247" s="1" t="s">
        <v>514</v>
      </c>
      <c r="F247" s="2" t="s">
        <v>515</v>
      </c>
      <c r="G247" s="1" t="s">
        <v>33</v>
      </c>
      <c r="H247" s="3">
        <v>200</v>
      </c>
      <c r="I247" s="4" t="s">
        <v>43</v>
      </c>
      <c r="J247" s="3">
        <v>1550</v>
      </c>
      <c r="K247" s="2" t="s">
        <v>44</v>
      </c>
      <c r="L247" s="2" t="s">
        <v>45</v>
      </c>
      <c r="M247" s="8">
        <v>-50000</v>
      </c>
      <c r="N247" s="8">
        <v>-50000</v>
      </c>
      <c r="O247" s="8">
        <v>0</v>
      </c>
      <c r="P247" s="8">
        <v>0</v>
      </c>
      <c r="Q247" s="10">
        <v>0</v>
      </c>
      <c r="R247" s="10">
        <v>0</v>
      </c>
      <c r="S247" s="10">
        <v>0</v>
      </c>
      <c r="T247" s="10">
        <v>0</v>
      </c>
      <c r="U247" s="10">
        <v>0</v>
      </c>
      <c r="V247" s="10">
        <v>0</v>
      </c>
    </row>
    <row r="248" spans="1:22" ht="130.5" x14ac:dyDescent="0.35">
      <c r="A248" s="2" t="s">
        <v>513</v>
      </c>
      <c r="B248" s="3">
        <v>9</v>
      </c>
      <c r="C248" s="3">
        <v>200</v>
      </c>
      <c r="D248" s="3">
        <v>100029200</v>
      </c>
      <c r="E248" s="1" t="s">
        <v>514</v>
      </c>
      <c r="F248" s="2" t="s">
        <v>515</v>
      </c>
      <c r="G248" s="1" t="s">
        <v>33</v>
      </c>
      <c r="H248" s="3">
        <v>200</v>
      </c>
      <c r="I248" s="4" t="s">
        <v>254</v>
      </c>
      <c r="J248" s="3">
        <v>1800</v>
      </c>
      <c r="K248" s="2" t="s">
        <v>524</v>
      </c>
      <c r="L248" s="2" t="s">
        <v>525</v>
      </c>
      <c r="M248" s="8">
        <v>0</v>
      </c>
      <c r="N248" s="8">
        <v>0</v>
      </c>
      <c r="O248" s="8">
        <v>0</v>
      </c>
      <c r="P248" s="8">
        <v>0</v>
      </c>
      <c r="Q248" s="10">
        <v>0</v>
      </c>
      <c r="R248" s="10">
        <v>0</v>
      </c>
      <c r="S248" s="10">
        <v>0</v>
      </c>
      <c r="T248" s="10">
        <v>0</v>
      </c>
      <c r="U248" s="10">
        <v>0</v>
      </c>
      <c r="V248" s="10">
        <v>0</v>
      </c>
    </row>
    <row r="249" spans="1:22" ht="203" x14ac:dyDescent="0.35">
      <c r="A249" s="2" t="s">
        <v>513</v>
      </c>
      <c r="B249" s="3">
        <v>9</v>
      </c>
      <c r="C249" s="3">
        <v>751</v>
      </c>
      <c r="D249" s="3">
        <v>100029400</v>
      </c>
      <c r="E249" s="1" t="s">
        <v>526</v>
      </c>
      <c r="F249" s="2" t="s">
        <v>527</v>
      </c>
      <c r="G249" s="1" t="s">
        <v>33</v>
      </c>
      <c r="H249" s="3">
        <v>200</v>
      </c>
      <c r="I249" s="4" t="s">
        <v>83</v>
      </c>
      <c r="J249" s="3">
        <v>700</v>
      </c>
      <c r="K249" s="2" t="s">
        <v>528</v>
      </c>
      <c r="L249" s="2" t="s">
        <v>1021</v>
      </c>
      <c r="M249" s="8">
        <v>0</v>
      </c>
      <c r="N249" s="8">
        <v>0</v>
      </c>
      <c r="O249" s="8">
        <v>332604</v>
      </c>
      <c r="P249" s="8">
        <v>0</v>
      </c>
      <c r="Q249" s="10">
        <v>0</v>
      </c>
      <c r="R249" s="10">
        <v>0</v>
      </c>
      <c r="S249" s="10">
        <v>0</v>
      </c>
      <c r="T249" s="10">
        <v>0</v>
      </c>
      <c r="U249" s="10">
        <v>0</v>
      </c>
      <c r="V249" s="10">
        <v>0</v>
      </c>
    </row>
    <row r="250" spans="1:22" ht="246.5" x14ac:dyDescent="0.35">
      <c r="A250" s="2" t="s">
        <v>513</v>
      </c>
      <c r="B250" s="3">
        <v>9</v>
      </c>
      <c r="C250" s="3">
        <v>751</v>
      </c>
      <c r="D250" s="3">
        <v>100029400</v>
      </c>
      <c r="E250" s="1" t="s">
        <v>526</v>
      </c>
      <c r="F250" s="2" t="s">
        <v>527</v>
      </c>
      <c r="G250" s="1" t="s">
        <v>33</v>
      </c>
      <c r="H250" s="3">
        <v>200</v>
      </c>
      <c r="I250" s="4" t="s">
        <v>78</v>
      </c>
      <c r="J250" s="3">
        <v>1925</v>
      </c>
      <c r="K250" s="2" t="s">
        <v>529</v>
      </c>
      <c r="L250" s="2" t="s">
        <v>530</v>
      </c>
      <c r="M250" s="8">
        <v>0</v>
      </c>
      <c r="N250" s="8">
        <v>0</v>
      </c>
      <c r="O250" s="8">
        <v>0</v>
      </c>
      <c r="P250" s="8">
        <v>41000</v>
      </c>
      <c r="Q250" s="10">
        <v>0</v>
      </c>
      <c r="R250" s="10">
        <v>0</v>
      </c>
      <c r="S250" s="10">
        <v>0</v>
      </c>
      <c r="T250" s="10">
        <v>0</v>
      </c>
      <c r="U250" s="10">
        <v>0</v>
      </c>
      <c r="V250" s="10">
        <v>0</v>
      </c>
    </row>
    <row r="251" spans="1:22" ht="130.5" x14ac:dyDescent="0.35">
      <c r="A251" s="2" t="s">
        <v>513</v>
      </c>
      <c r="B251" s="3">
        <v>9</v>
      </c>
      <c r="C251" s="3">
        <v>601</v>
      </c>
      <c r="D251" s="3">
        <v>100029500</v>
      </c>
      <c r="E251" s="1" t="s">
        <v>531</v>
      </c>
      <c r="F251" s="2" t="s">
        <v>532</v>
      </c>
      <c r="G251" s="1" t="s">
        <v>25</v>
      </c>
      <c r="H251" s="3">
        <v>100</v>
      </c>
      <c r="I251" s="4" t="s">
        <v>26</v>
      </c>
      <c r="J251" s="3">
        <v>1950</v>
      </c>
      <c r="K251" s="2" t="s">
        <v>533</v>
      </c>
      <c r="L251" s="2" t="s">
        <v>534</v>
      </c>
      <c r="M251" s="8">
        <v>0</v>
      </c>
      <c r="N251" s="8">
        <v>1300000</v>
      </c>
      <c r="O251" s="8">
        <v>0</v>
      </c>
      <c r="P251" s="8">
        <v>0</v>
      </c>
      <c r="Q251" s="10">
        <v>0</v>
      </c>
      <c r="R251" s="10">
        <v>0</v>
      </c>
      <c r="S251" s="10">
        <v>0</v>
      </c>
      <c r="T251" s="10">
        <v>0</v>
      </c>
      <c r="U251" s="10">
        <v>0</v>
      </c>
      <c r="V251" s="10">
        <v>0</v>
      </c>
    </row>
    <row r="252" spans="1:22" ht="72.5" x14ac:dyDescent="0.35">
      <c r="A252" s="2" t="s">
        <v>513</v>
      </c>
      <c r="B252" s="3">
        <v>9</v>
      </c>
      <c r="C252" s="3">
        <v>601</v>
      </c>
      <c r="D252" s="3">
        <v>100029500</v>
      </c>
      <c r="E252" s="1" t="s">
        <v>531</v>
      </c>
      <c r="F252" s="2" t="s">
        <v>532</v>
      </c>
      <c r="G252" s="1" t="s">
        <v>25</v>
      </c>
      <c r="H252" s="3">
        <v>100</v>
      </c>
      <c r="I252" s="4" t="s">
        <v>26</v>
      </c>
      <c r="J252" s="3">
        <v>1950</v>
      </c>
      <c r="K252" s="2" t="s">
        <v>535</v>
      </c>
      <c r="L252" s="2" t="s">
        <v>536</v>
      </c>
      <c r="M252" s="8">
        <v>0</v>
      </c>
      <c r="N252" s="8">
        <v>0</v>
      </c>
      <c r="O252" s="8">
        <v>0</v>
      </c>
      <c r="P252" s="8">
        <v>0</v>
      </c>
      <c r="Q252" s="10">
        <v>0</v>
      </c>
      <c r="R252" s="10">
        <v>0</v>
      </c>
      <c r="S252" s="10">
        <v>0</v>
      </c>
      <c r="T252" s="10">
        <v>0</v>
      </c>
      <c r="U252" s="10">
        <v>0</v>
      </c>
      <c r="V252" s="10">
        <v>0</v>
      </c>
    </row>
    <row r="253" spans="1:22" ht="174" x14ac:dyDescent="0.35">
      <c r="A253" s="2" t="s">
        <v>513</v>
      </c>
      <c r="B253" s="3">
        <v>9</v>
      </c>
      <c r="C253" s="3">
        <v>601</v>
      </c>
      <c r="D253" s="3">
        <v>100029500</v>
      </c>
      <c r="E253" s="1" t="s">
        <v>531</v>
      </c>
      <c r="F253" s="2" t="s">
        <v>532</v>
      </c>
      <c r="G253" s="1" t="s">
        <v>33</v>
      </c>
      <c r="H253" s="3">
        <v>200</v>
      </c>
      <c r="I253" s="4" t="s">
        <v>184</v>
      </c>
      <c r="J253" s="3">
        <v>725</v>
      </c>
      <c r="K253" s="2" t="s">
        <v>537</v>
      </c>
      <c r="L253" s="2" t="s">
        <v>538</v>
      </c>
      <c r="M253" s="8">
        <v>600000</v>
      </c>
      <c r="N253" s="8">
        <v>0</v>
      </c>
      <c r="O253" s="8">
        <v>0</v>
      </c>
      <c r="P253" s="8">
        <v>0</v>
      </c>
      <c r="Q253" s="10">
        <v>0</v>
      </c>
      <c r="R253" s="10">
        <v>0</v>
      </c>
      <c r="S253" s="10">
        <v>0</v>
      </c>
      <c r="T253" s="10">
        <v>0</v>
      </c>
      <c r="U253" s="10">
        <v>0</v>
      </c>
      <c r="V253" s="10">
        <v>0</v>
      </c>
    </row>
    <row r="254" spans="1:22" ht="101.5" x14ac:dyDescent="0.35">
      <c r="A254" s="2" t="s">
        <v>513</v>
      </c>
      <c r="B254" s="3">
        <v>9</v>
      </c>
      <c r="C254" s="3">
        <v>601</v>
      </c>
      <c r="D254" s="3">
        <v>100029500</v>
      </c>
      <c r="E254" s="1" t="s">
        <v>531</v>
      </c>
      <c r="F254" s="2" t="s">
        <v>532</v>
      </c>
      <c r="G254" s="1" t="s">
        <v>33</v>
      </c>
      <c r="H254" s="3">
        <v>200</v>
      </c>
      <c r="I254" s="4" t="s">
        <v>184</v>
      </c>
      <c r="J254" s="3">
        <v>725</v>
      </c>
      <c r="K254" s="2" t="s">
        <v>539</v>
      </c>
      <c r="L254" s="2" t="s">
        <v>540</v>
      </c>
      <c r="M254" s="8">
        <v>722472</v>
      </c>
      <c r="N254" s="8">
        <v>1444944</v>
      </c>
      <c r="O254" s="8">
        <v>0</v>
      </c>
      <c r="P254" s="8">
        <v>0</v>
      </c>
      <c r="Q254" s="10">
        <v>0</v>
      </c>
      <c r="R254" s="10">
        <v>0</v>
      </c>
      <c r="S254" s="10">
        <v>0</v>
      </c>
      <c r="T254" s="10">
        <v>0</v>
      </c>
      <c r="U254" s="10">
        <v>0</v>
      </c>
      <c r="V254" s="10">
        <v>0</v>
      </c>
    </row>
    <row r="255" spans="1:22" ht="145" x14ac:dyDescent="0.35">
      <c r="A255" s="2" t="s">
        <v>513</v>
      </c>
      <c r="B255" s="3">
        <v>9</v>
      </c>
      <c r="C255" s="3">
        <v>601</v>
      </c>
      <c r="D255" s="3">
        <v>100029500</v>
      </c>
      <c r="E255" s="1" t="s">
        <v>531</v>
      </c>
      <c r="F255" s="2" t="s">
        <v>532</v>
      </c>
      <c r="G255" s="1" t="s">
        <v>33</v>
      </c>
      <c r="H255" s="3">
        <v>200</v>
      </c>
      <c r="I255" s="4" t="s">
        <v>184</v>
      </c>
      <c r="J255" s="3">
        <v>725</v>
      </c>
      <c r="K255" s="2" t="s">
        <v>541</v>
      </c>
      <c r="L255" s="2" t="s">
        <v>1022</v>
      </c>
      <c r="M255" s="8">
        <v>6500000</v>
      </c>
      <c r="N255" s="8">
        <v>12500000</v>
      </c>
      <c r="O255" s="8">
        <v>0</v>
      </c>
      <c r="P255" s="8">
        <v>0</v>
      </c>
      <c r="Q255" s="10">
        <v>0</v>
      </c>
      <c r="R255" s="10">
        <v>0</v>
      </c>
      <c r="S255" s="10">
        <v>0</v>
      </c>
      <c r="T255" s="10">
        <v>0</v>
      </c>
      <c r="U255" s="10">
        <v>0</v>
      </c>
      <c r="V255" s="10">
        <v>0</v>
      </c>
    </row>
    <row r="256" spans="1:22" ht="116" x14ac:dyDescent="0.35">
      <c r="A256" s="2" t="s">
        <v>513</v>
      </c>
      <c r="B256" s="3">
        <v>9</v>
      </c>
      <c r="C256" s="3">
        <v>601</v>
      </c>
      <c r="D256" s="3">
        <v>100029500</v>
      </c>
      <c r="E256" s="1" t="s">
        <v>531</v>
      </c>
      <c r="F256" s="2" t="s">
        <v>532</v>
      </c>
      <c r="G256" s="1" t="s">
        <v>33</v>
      </c>
      <c r="H256" s="3">
        <v>200</v>
      </c>
      <c r="I256" s="4" t="s">
        <v>184</v>
      </c>
      <c r="J256" s="3">
        <v>725</v>
      </c>
      <c r="K256" s="2" t="s">
        <v>542</v>
      </c>
      <c r="L256" s="2" t="s">
        <v>543</v>
      </c>
      <c r="M256" s="8">
        <v>30184899</v>
      </c>
      <c r="N256" s="8">
        <v>59123029</v>
      </c>
      <c r="O256" s="8">
        <v>0</v>
      </c>
      <c r="P256" s="8">
        <v>0</v>
      </c>
      <c r="Q256" s="10">
        <v>0</v>
      </c>
      <c r="R256" s="10">
        <v>0</v>
      </c>
      <c r="S256" s="10">
        <v>0</v>
      </c>
      <c r="T256" s="10">
        <v>0</v>
      </c>
      <c r="U256" s="10">
        <v>0</v>
      </c>
      <c r="V256" s="10">
        <v>0</v>
      </c>
    </row>
    <row r="257" spans="1:22" ht="116" x14ac:dyDescent="0.35">
      <c r="A257" s="2" t="s">
        <v>513</v>
      </c>
      <c r="B257" s="3">
        <v>9</v>
      </c>
      <c r="C257" s="3">
        <v>601</v>
      </c>
      <c r="D257" s="3">
        <v>100029500</v>
      </c>
      <c r="E257" s="1" t="s">
        <v>531</v>
      </c>
      <c r="F257" s="2" t="s">
        <v>532</v>
      </c>
      <c r="G257" s="1" t="s">
        <v>33</v>
      </c>
      <c r="H257" s="3">
        <v>200</v>
      </c>
      <c r="I257" s="4" t="s">
        <v>184</v>
      </c>
      <c r="J257" s="3">
        <v>725</v>
      </c>
      <c r="K257" s="2" t="s">
        <v>544</v>
      </c>
      <c r="L257" s="2" t="s">
        <v>545</v>
      </c>
      <c r="M257" s="8">
        <v>0</v>
      </c>
      <c r="N257" s="8">
        <v>0</v>
      </c>
      <c r="O257" s="8">
        <v>0</v>
      </c>
      <c r="P257" s="8">
        <v>40255099</v>
      </c>
      <c r="Q257" s="10">
        <v>0</v>
      </c>
      <c r="R257" s="10">
        <v>0</v>
      </c>
      <c r="S257" s="10">
        <v>0</v>
      </c>
      <c r="T257" s="10">
        <v>0</v>
      </c>
      <c r="U257" s="10">
        <v>0</v>
      </c>
      <c r="V257" s="10">
        <v>0</v>
      </c>
    </row>
    <row r="258" spans="1:22" ht="159.5" x14ac:dyDescent="0.35">
      <c r="A258" s="2" t="s">
        <v>513</v>
      </c>
      <c r="B258" s="3">
        <v>9</v>
      </c>
      <c r="C258" s="3">
        <v>601</v>
      </c>
      <c r="D258" s="3">
        <v>100029500</v>
      </c>
      <c r="E258" s="1" t="s">
        <v>531</v>
      </c>
      <c r="F258" s="2" t="s">
        <v>532</v>
      </c>
      <c r="G258" s="1" t="s">
        <v>33</v>
      </c>
      <c r="H258" s="3">
        <v>200</v>
      </c>
      <c r="I258" s="4" t="s">
        <v>184</v>
      </c>
      <c r="J258" s="3">
        <v>725</v>
      </c>
      <c r="K258" s="2" t="s">
        <v>546</v>
      </c>
      <c r="L258" s="2" t="s">
        <v>547</v>
      </c>
      <c r="M258" s="8">
        <v>0</v>
      </c>
      <c r="N258" s="8">
        <v>59288</v>
      </c>
      <c r="O258" s="8">
        <v>0</v>
      </c>
      <c r="P258" s="8">
        <v>474300</v>
      </c>
      <c r="Q258" s="10">
        <v>0</v>
      </c>
      <c r="R258" s="10">
        <v>0</v>
      </c>
      <c r="S258" s="10">
        <v>0</v>
      </c>
      <c r="T258" s="10">
        <v>0</v>
      </c>
      <c r="U258" s="10">
        <v>0</v>
      </c>
      <c r="V258" s="10">
        <v>0</v>
      </c>
    </row>
    <row r="259" spans="1:22" ht="116" x14ac:dyDescent="0.35">
      <c r="A259" s="2" t="s">
        <v>513</v>
      </c>
      <c r="B259" s="3">
        <v>9</v>
      </c>
      <c r="C259" s="3">
        <v>601</v>
      </c>
      <c r="D259" s="3">
        <v>100029500</v>
      </c>
      <c r="E259" s="1" t="s">
        <v>531</v>
      </c>
      <c r="F259" s="2" t="s">
        <v>532</v>
      </c>
      <c r="G259" s="1" t="s">
        <v>33</v>
      </c>
      <c r="H259" s="3">
        <v>200</v>
      </c>
      <c r="I259" s="4" t="s">
        <v>184</v>
      </c>
      <c r="J259" s="3">
        <v>725</v>
      </c>
      <c r="K259" s="2" t="s">
        <v>548</v>
      </c>
      <c r="L259" s="2" t="s">
        <v>549</v>
      </c>
      <c r="M259" s="8">
        <v>0</v>
      </c>
      <c r="N259" s="8">
        <v>3118145</v>
      </c>
      <c r="O259" s="8">
        <v>0</v>
      </c>
      <c r="P259" s="8">
        <v>0</v>
      </c>
      <c r="Q259" s="10">
        <v>0</v>
      </c>
      <c r="R259" s="10">
        <v>26</v>
      </c>
      <c r="S259" s="10">
        <v>0</v>
      </c>
      <c r="T259" s="10">
        <v>0</v>
      </c>
      <c r="U259" s="10">
        <v>0</v>
      </c>
      <c r="V259" s="10">
        <v>26</v>
      </c>
    </row>
    <row r="260" spans="1:22" ht="145" x14ac:dyDescent="0.35">
      <c r="A260" s="2" t="s">
        <v>513</v>
      </c>
      <c r="B260" s="3">
        <v>9</v>
      </c>
      <c r="C260" s="3">
        <v>601</v>
      </c>
      <c r="D260" s="3">
        <v>100029500</v>
      </c>
      <c r="E260" s="1" t="s">
        <v>531</v>
      </c>
      <c r="F260" s="2" t="s">
        <v>532</v>
      </c>
      <c r="G260" s="1" t="s">
        <v>33</v>
      </c>
      <c r="H260" s="3">
        <v>200</v>
      </c>
      <c r="I260" s="4" t="s">
        <v>85</v>
      </c>
      <c r="J260" s="3">
        <v>800</v>
      </c>
      <c r="K260" s="2" t="s">
        <v>550</v>
      </c>
      <c r="L260" s="2" t="s">
        <v>551</v>
      </c>
      <c r="M260" s="8">
        <v>0</v>
      </c>
      <c r="N260" s="8">
        <v>1321320</v>
      </c>
      <c r="O260" s="8">
        <v>0</v>
      </c>
      <c r="P260" s="8">
        <v>711480</v>
      </c>
      <c r="Q260" s="10">
        <v>0</v>
      </c>
      <c r="R260" s="10">
        <v>0</v>
      </c>
      <c r="S260" s="10">
        <v>0</v>
      </c>
      <c r="T260" s="10">
        <v>0</v>
      </c>
      <c r="U260" s="10">
        <v>0</v>
      </c>
      <c r="V260" s="10">
        <v>0</v>
      </c>
    </row>
    <row r="261" spans="1:22" ht="145" x14ac:dyDescent="0.35">
      <c r="A261" s="2" t="s">
        <v>513</v>
      </c>
      <c r="B261" s="3">
        <v>9</v>
      </c>
      <c r="C261" s="3">
        <v>601</v>
      </c>
      <c r="D261" s="3">
        <v>100029500</v>
      </c>
      <c r="E261" s="1" t="s">
        <v>531</v>
      </c>
      <c r="F261" s="2" t="s">
        <v>532</v>
      </c>
      <c r="G261" s="1" t="s">
        <v>33</v>
      </c>
      <c r="H261" s="3">
        <v>200</v>
      </c>
      <c r="I261" s="4" t="s">
        <v>34</v>
      </c>
      <c r="J261" s="3">
        <v>1100</v>
      </c>
      <c r="K261" s="2" t="s">
        <v>552</v>
      </c>
      <c r="L261" s="2" t="s">
        <v>553</v>
      </c>
      <c r="M261" s="8">
        <v>0</v>
      </c>
      <c r="N261" s="8">
        <v>10200000</v>
      </c>
      <c r="O261" s="8">
        <v>0</v>
      </c>
      <c r="P261" s="8">
        <v>0</v>
      </c>
      <c r="Q261" s="10">
        <v>0</v>
      </c>
      <c r="R261" s="10">
        <v>0</v>
      </c>
      <c r="S261" s="10">
        <v>0</v>
      </c>
      <c r="T261" s="10">
        <v>0</v>
      </c>
      <c r="U261" s="10">
        <v>0</v>
      </c>
      <c r="V261" s="10">
        <v>0</v>
      </c>
    </row>
    <row r="262" spans="1:22" ht="145" x14ac:dyDescent="0.35">
      <c r="A262" s="2" t="s">
        <v>513</v>
      </c>
      <c r="B262" s="3">
        <v>9</v>
      </c>
      <c r="C262" s="3">
        <v>601</v>
      </c>
      <c r="D262" s="3">
        <v>100029500</v>
      </c>
      <c r="E262" s="1" t="s">
        <v>531</v>
      </c>
      <c r="F262" s="2" t="s">
        <v>532</v>
      </c>
      <c r="G262" s="1" t="s">
        <v>33</v>
      </c>
      <c r="H262" s="3">
        <v>200</v>
      </c>
      <c r="I262" s="4" t="s">
        <v>189</v>
      </c>
      <c r="J262" s="3">
        <v>1125</v>
      </c>
      <c r="K262" s="2" t="s">
        <v>554</v>
      </c>
      <c r="L262" s="2" t="s">
        <v>555</v>
      </c>
      <c r="M262" s="8">
        <v>0</v>
      </c>
      <c r="N262" s="8">
        <v>0</v>
      </c>
      <c r="O262" s="8">
        <v>0</v>
      </c>
      <c r="P262" s="8">
        <v>1000000</v>
      </c>
      <c r="Q262" s="10">
        <v>0</v>
      </c>
      <c r="R262" s="10">
        <v>0</v>
      </c>
      <c r="S262" s="10">
        <v>0</v>
      </c>
      <c r="T262" s="10">
        <v>0</v>
      </c>
      <c r="U262" s="10">
        <v>0</v>
      </c>
      <c r="V262" s="10">
        <v>0</v>
      </c>
    </row>
    <row r="263" spans="1:22" ht="217.5" x14ac:dyDescent="0.35">
      <c r="A263" s="2" t="s">
        <v>513</v>
      </c>
      <c r="B263" s="3">
        <v>9</v>
      </c>
      <c r="C263" s="3">
        <v>601</v>
      </c>
      <c r="D263" s="3">
        <v>100029500</v>
      </c>
      <c r="E263" s="1" t="s">
        <v>531</v>
      </c>
      <c r="F263" s="2" t="s">
        <v>532</v>
      </c>
      <c r="G263" s="1" t="s">
        <v>33</v>
      </c>
      <c r="H263" s="3">
        <v>200</v>
      </c>
      <c r="I263" s="4" t="s">
        <v>56</v>
      </c>
      <c r="J263" s="3">
        <v>1400</v>
      </c>
      <c r="K263" s="2" t="s">
        <v>556</v>
      </c>
      <c r="L263" s="2" t="s">
        <v>557</v>
      </c>
      <c r="M263" s="8">
        <v>0</v>
      </c>
      <c r="N263" s="8">
        <v>137255</v>
      </c>
      <c r="O263" s="8">
        <v>0</v>
      </c>
      <c r="P263" s="8">
        <v>0</v>
      </c>
      <c r="Q263" s="10">
        <v>0</v>
      </c>
      <c r="R263" s="10">
        <v>1</v>
      </c>
      <c r="S263" s="10">
        <v>0</v>
      </c>
      <c r="T263" s="10">
        <v>0</v>
      </c>
      <c r="U263" s="10">
        <v>0</v>
      </c>
      <c r="V263" s="10">
        <v>1</v>
      </c>
    </row>
    <row r="264" spans="1:22" ht="72.5" x14ac:dyDescent="0.35">
      <c r="A264" s="2" t="s">
        <v>513</v>
      </c>
      <c r="B264" s="3">
        <v>9</v>
      </c>
      <c r="C264" s="3">
        <v>601</v>
      </c>
      <c r="D264" s="3">
        <v>100029500</v>
      </c>
      <c r="E264" s="1" t="s">
        <v>531</v>
      </c>
      <c r="F264" s="2" t="s">
        <v>532</v>
      </c>
      <c r="G264" s="1" t="s">
        <v>33</v>
      </c>
      <c r="H264" s="3">
        <v>200</v>
      </c>
      <c r="I264" s="4" t="s">
        <v>56</v>
      </c>
      <c r="J264" s="3">
        <v>1400</v>
      </c>
      <c r="K264" s="2" t="s">
        <v>558</v>
      </c>
      <c r="L264" s="2" t="s">
        <v>559</v>
      </c>
      <c r="M264" s="8">
        <v>0</v>
      </c>
      <c r="N264" s="8">
        <v>10000</v>
      </c>
      <c r="O264" s="8">
        <v>0</v>
      </c>
      <c r="P264" s="8">
        <v>0</v>
      </c>
      <c r="Q264" s="10">
        <v>0</v>
      </c>
      <c r="R264" s="10">
        <v>0</v>
      </c>
      <c r="S264" s="10">
        <v>0</v>
      </c>
      <c r="T264" s="10">
        <v>0</v>
      </c>
      <c r="U264" s="10">
        <v>0</v>
      </c>
      <c r="V264" s="10">
        <v>0</v>
      </c>
    </row>
    <row r="265" spans="1:22" ht="87" x14ac:dyDescent="0.35">
      <c r="A265" s="2" t="s">
        <v>513</v>
      </c>
      <c r="B265" s="3">
        <v>9</v>
      </c>
      <c r="C265" s="3">
        <v>601</v>
      </c>
      <c r="D265" s="3">
        <v>100029500</v>
      </c>
      <c r="E265" s="1" t="s">
        <v>531</v>
      </c>
      <c r="F265" s="2" t="s">
        <v>532</v>
      </c>
      <c r="G265" s="1" t="s">
        <v>33</v>
      </c>
      <c r="H265" s="3">
        <v>200</v>
      </c>
      <c r="I265" s="4" t="s">
        <v>43</v>
      </c>
      <c r="J265" s="3">
        <v>1550</v>
      </c>
      <c r="K265" s="2" t="s">
        <v>44</v>
      </c>
      <c r="L265" s="2" t="s">
        <v>45</v>
      </c>
      <c r="M265" s="8">
        <v>-7387353</v>
      </c>
      <c r="N265" s="8">
        <v>-6276521</v>
      </c>
      <c r="O265" s="8">
        <v>0</v>
      </c>
      <c r="P265" s="8">
        <v>0</v>
      </c>
      <c r="Q265" s="10">
        <v>0</v>
      </c>
      <c r="R265" s="10">
        <v>0</v>
      </c>
      <c r="S265" s="10">
        <v>0</v>
      </c>
      <c r="T265" s="10">
        <v>0</v>
      </c>
      <c r="U265" s="10">
        <v>0</v>
      </c>
      <c r="V265" s="10">
        <v>0</v>
      </c>
    </row>
    <row r="266" spans="1:22" ht="101.5" x14ac:dyDescent="0.35">
      <c r="A266" s="2" t="s">
        <v>513</v>
      </c>
      <c r="B266" s="3">
        <v>9</v>
      </c>
      <c r="C266" s="3">
        <v>601</v>
      </c>
      <c r="D266" s="3">
        <v>100029500</v>
      </c>
      <c r="E266" s="1" t="s">
        <v>531</v>
      </c>
      <c r="F266" s="2" t="s">
        <v>532</v>
      </c>
      <c r="G266" s="1" t="s">
        <v>33</v>
      </c>
      <c r="H266" s="3">
        <v>200</v>
      </c>
      <c r="I266" s="4" t="s">
        <v>254</v>
      </c>
      <c r="J266" s="3">
        <v>1800</v>
      </c>
      <c r="K266" s="2" t="s">
        <v>560</v>
      </c>
      <c r="L266" s="2" t="s">
        <v>561</v>
      </c>
      <c r="M266" s="8">
        <v>0</v>
      </c>
      <c r="N266" s="8">
        <v>0</v>
      </c>
      <c r="O266" s="8">
        <v>0</v>
      </c>
      <c r="P266" s="8">
        <v>0</v>
      </c>
      <c r="Q266" s="10">
        <v>0</v>
      </c>
      <c r="R266" s="10">
        <v>0</v>
      </c>
      <c r="S266" s="10">
        <v>0</v>
      </c>
      <c r="T266" s="10">
        <v>0</v>
      </c>
      <c r="U266" s="10">
        <v>0</v>
      </c>
      <c r="V266" s="10">
        <v>0</v>
      </c>
    </row>
    <row r="267" spans="1:22" ht="101.5" x14ac:dyDescent="0.35">
      <c r="A267" s="2" t="s">
        <v>513</v>
      </c>
      <c r="B267" s="3">
        <v>9</v>
      </c>
      <c r="C267" s="3">
        <v>601</v>
      </c>
      <c r="D267" s="3">
        <v>100029500</v>
      </c>
      <c r="E267" s="1" t="s">
        <v>531</v>
      </c>
      <c r="F267" s="2" t="s">
        <v>532</v>
      </c>
      <c r="G267" s="1" t="s">
        <v>33</v>
      </c>
      <c r="H267" s="3">
        <v>200</v>
      </c>
      <c r="I267" s="4" t="s">
        <v>254</v>
      </c>
      <c r="J267" s="3">
        <v>1800</v>
      </c>
      <c r="K267" s="2" t="s">
        <v>562</v>
      </c>
      <c r="L267" s="2" t="s">
        <v>563</v>
      </c>
      <c r="M267" s="8">
        <v>0</v>
      </c>
      <c r="N267" s="8">
        <v>0</v>
      </c>
      <c r="O267" s="8">
        <v>0</v>
      </c>
      <c r="P267" s="8">
        <v>0</v>
      </c>
      <c r="Q267" s="10">
        <v>0</v>
      </c>
      <c r="R267" s="10">
        <v>0</v>
      </c>
      <c r="S267" s="10">
        <v>0</v>
      </c>
      <c r="T267" s="10">
        <v>0</v>
      </c>
      <c r="U267" s="10">
        <v>0</v>
      </c>
      <c r="V267" s="10">
        <v>0</v>
      </c>
    </row>
    <row r="268" spans="1:22" ht="159.5" x14ac:dyDescent="0.35">
      <c r="A268" s="2" t="s">
        <v>513</v>
      </c>
      <c r="B268" s="3">
        <v>9</v>
      </c>
      <c r="C268" s="3">
        <v>601</v>
      </c>
      <c r="D268" s="3">
        <v>100029500</v>
      </c>
      <c r="E268" s="1" t="s">
        <v>531</v>
      </c>
      <c r="F268" s="2" t="s">
        <v>532</v>
      </c>
      <c r="G268" s="1" t="s">
        <v>33</v>
      </c>
      <c r="H268" s="3">
        <v>200</v>
      </c>
      <c r="I268" s="4" t="s">
        <v>254</v>
      </c>
      <c r="J268" s="3">
        <v>1800</v>
      </c>
      <c r="K268" s="2" t="s">
        <v>564</v>
      </c>
      <c r="L268" s="2" t="s">
        <v>565</v>
      </c>
      <c r="M268" s="8">
        <v>0</v>
      </c>
      <c r="N268" s="8">
        <v>0</v>
      </c>
      <c r="O268" s="8">
        <v>0</v>
      </c>
      <c r="P268" s="8">
        <v>0</v>
      </c>
      <c r="Q268" s="10">
        <v>0</v>
      </c>
      <c r="R268" s="10">
        <v>0</v>
      </c>
      <c r="S268" s="10">
        <v>0</v>
      </c>
      <c r="T268" s="10">
        <v>0</v>
      </c>
      <c r="U268" s="10">
        <v>0</v>
      </c>
      <c r="V268" s="10">
        <v>0</v>
      </c>
    </row>
    <row r="269" spans="1:22" ht="174" x14ac:dyDescent="0.35">
      <c r="A269" s="2" t="s">
        <v>513</v>
      </c>
      <c r="B269" s="3">
        <v>9</v>
      </c>
      <c r="C269" s="3">
        <v>223</v>
      </c>
      <c r="D269" s="3">
        <v>100030800</v>
      </c>
      <c r="E269" s="1" t="s">
        <v>566</v>
      </c>
      <c r="F269" s="2" t="s">
        <v>567</v>
      </c>
      <c r="G269" s="1" t="s">
        <v>33</v>
      </c>
      <c r="H269" s="3">
        <v>200</v>
      </c>
      <c r="I269" s="4" t="s">
        <v>189</v>
      </c>
      <c r="J269" s="3">
        <v>1125</v>
      </c>
      <c r="K269" s="2" t="s">
        <v>568</v>
      </c>
      <c r="L269" s="2" t="s">
        <v>569</v>
      </c>
      <c r="M269" s="8">
        <v>0</v>
      </c>
      <c r="N269" s="8">
        <v>0</v>
      </c>
      <c r="O269" s="8">
        <v>0</v>
      </c>
      <c r="P269" s="8">
        <v>655235</v>
      </c>
      <c r="Q269" s="10">
        <v>0</v>
      </c>
      <c r="R269" s="10">
        <v>0</v>
      </c>
      <c r="S269" s="10">
        <v>0</v>
      </c>
      <c r="T269" s="10">
        <v>11</v>
      </c>
      <c r="U269" s="10">
        <v>0</v>
      </c>
      <c r="V269" s="10">
        <v>11</v>
      </c>
    </row>
    <row r="270" spans="1:22" ht="145" x14ac:dyDescent="0.35">
      <c r="A270" s="2" t="s">
        <v>513</v>
      </c>
      <c r="B270" s="3">
        <v>9</v>
      </c>
      <c r="C270" s="3">
        <v>602</v>
      </c>
      <c r="D270" s="3">
        <v>100031000</v>
      </c>
      <c r="E270" s="1" t="s">
        <v>570</v>
      </c>
      <c r="F270" s="2" t="s">
        <v>571</v>
      </c>
      <c r="G270" s="1" t="s">
        <v>25</v>
      </c>
      <c r="H270" s="3">
        <v>100</v>
      </c>
      <c r="I270" s="4" t="s">
        <v>26</v>
      </c>
      <c r="J270" s="3">
        <v>1950</v>
      </c>
      <c r="K270" s="2" t="s">
        <v>572</v>
      </c>
      <c r="L270" s="2" t="s">
        <v>573</v>
      </c>
      <c r="M270" s="8">
        <v>0</v>
      </c>
      <c r="N270" s="8">
        <v>0</v>
      </c>
      <c r="O270" s="8">
        <v>0</v>
      </c>
      <c r="P270" s="8">
        <v>0</v>
      </c>
      <c r="Q270" s="10">
        <v>0</v>
      </c>
      <c r="R270" s="10">
        <v>0</v>
      </c>
      <c r="S270" s="10">
        <v>0</v>
      </c>
      <c r="T270" s="10">
        <v>0</v>
      </c>
      <c r="U270" s="10">
        <v>0</v>
      </c>
      <c r="V270" s="10">
        <v>0</v>
      </c>
    </row>
    <row r="271" spans="1:22" ht="145" x14ac:dyDescent="0.35">
      <c r="A271" s="2" t="s">
        <v>513</v>
      </c>
      <c r="B271" s="3">
        <v>9</v>
      </c>
      <c r="C271" s="3">
        <v>602</v>
      </c>
      <c r="D271" s="3">
        <v>100031000</v>
      </c>
      <c r="E271" s="1" t="s">
        <v>570</v>
      </c>
      <c r="F271" s="2" t="s">
        <v>571</v>
      </c>
      <c r="G271" s="1" t="s">
        <v>25</v>
      </c>
      <c r="H271" s="3">
        <v>100</v>
      </c>
      <c r="I271" s="4" t="s">
        <v>26</v>
      </c>
      <c r="J271" s="3">
        <v>1950</v>
      </c>
      <c r="K271" s="2" t="s">
        <v>574</v>
      </c>
      <c r="L271" s="2" t="s">
        <v>575</v>
      </c>
      <c r="M271" s="8">
        <v>0</v>
      </c>
      <c r="N271" s="8">
        <v>0</v>
      </c>
      <c r="O271" s="8">
        <v>0</v>
      </c>
      <c r="P271" s="8">
        <v>0</v>
      </c>
      <c r="Q271" s="10">
        <v>0</v>
      </c>
      <c r="R271" s="10">
        <v>0</v>
      </c>
      <c r="S271" s="10">
        <v>0</v>
      </c>
      <c r="T271" s="10">
        <v>0</v>
      </c>
      <c r="U271" s="10">
        <v>0</v>
      </c>
      <c r="V271" s="10">
        <v>0</v>
      </c>
    </row>
    <row r="272" spans="1:22" ht="174" x14ac:dyDescent="0.35">
      <c r="A272" s="2" t="s">
        <v>513</v>
      </c>
      <c r="B272" s="3">
        <v>9</v>
      </c>
      <c r="C272" s="3">
        <v>602</v>
      </c>
      <c r="D272" s="3">
        <v>100031000</v>
      </c>
      <c r="E272" s="1" t="s">
        <v>570</v>
      </c>
      <c r="F272" s="2" t="s">
        <v>571</v>
      </c>
      <c r="G272" s="1" t="s">
        <v>25</v>
      </c>
      <c r="H272" s="3">
        <v>100</v>
      </c>
      <c r="I272" s="4" t="s">
        <v>26</v>
      </c>
      <c r="J272" s="3">
        <v>1950</v>
      </c>
      <c r="K272" s="2" t="s">
        <v>576</v>
      </c>
      <c r="L272" s="2" t="s">
        <v>577</v>
      </c>
      <c r="M272" s="8">
        <v>-641050</v>
      </c>
      <c r="N272" s="8">
        <v>-641050</v>
      </c>
      <c r="O272" s="8">
        <v>0</v>
      </c>
      <c r="P272" s="8">
        <v>0</v>
      </c>
      <c r="Q272" s="10">
        <v>0</v>
      </c>
      <c r="R272" s="10">
        <v>0</v>
      </c>
      <c r="S272" s="10">
        <v>0</v>
      </c>
      <c r="T272" s="10">
        <v>0</v>
      </c>
      <c r="U272" s="10">
        <v>0</v>
      </c>
      <c r="V272" s="10">
        <v>0</v>
      </c>
    </row>
    <row r="273" spans="1:22" ht="116" x14ac:dyDescent="0.35">
      <c r="A273" s="2" t="s">
        <v>513</v>
      </c>
      <c r="B273" s="3">
        <v>9</v>
      </c>
      <c r="C273" s="3">
        <v>602</v>
      </c>
      <c r="D273" s="3">
        <v>100031000</v>
      </c>
      <c r="E273" s="1" t="s">
        <v>570</v>
      </c>
      <c r="F273" s="2" t="s">
        <v>571</v>
      </c>
      <c r="G273" s="1" t="s">
        <v>25</v>
      </c>
      <c r="H273" s="3">
        <v>100</v>
      </c>
      <c r="I273" s="4" t="s">
        <v>26</v>
      </c>
      <c r="J273" s="3">
        <v>1950</v>
      </c>
      <c r="K273" s="2" t="s">
        <v>578</v>
      </c>
      <c r="L273" s="2" t="s">
        <v>579</v>
      </c>
      <c r="M273" s="8">
        <v>-300000</v>
      </c>
      <c r="N273" s="8">
        <v>-300000</v>
      </c>
      <c r="O273" s="8">
        <v>-2700000</v>
      </c>
      <c r="P273" s="8">
        <v>-2700000</v>
      </c>
      <c r="Q273" s="10">
        <v>0</v>
      </c>
      <c r="R273" s="10">
        <v>0</v>
      </c>
      <c r="S273" s="10">
        <v>0</v>
      </c>
      <c r="T273" s="10">
        <v>0</v>
      </c>
      <c r="U273" s="10">
        <v>0</v>
      </c>
      <c r="V273" s="10">
        <v>0</v>
      </c>
    </row>
    <row r="274" spans="1:22" ht="87" x14ac:dyDescent="0.35">
      <c r="A274" s="2" t="s">
        <v>513</v>
      </c>
      <c r="B274" s="3">
        <v>9</v>
      </c>
      <c r="C274" s="3">
        <v>602</v>
      </c>
      <c r="D274" s="3">
        <v>100031000</v>
      </c>
      <c r="E274" s="1" t="s">
        <v>570</v>
      </c>
      <c r="F274" s="2" t="s">
        <v>571</v>
      </c>
      <c r="G274" s="1" t="s">
        <v>33</v>
      </c>
      <c r="H274" s="3">
        <v>200</v>
      </c>
      <c r="I274" s="4" t="s">
        <v>271</v>
      </c>
      <c r="J274" s="3">
        <v>600</v>
      </c>
      <c r="K274" s="2" t="s">
        <v>580</v>
      </c>
      <c r="L274" s="2" t="s">
        <v>581</v>
      </c>
      <c r="M274" s="8">
        <v>-808764</v>
      </c>
      <c r="N274" s="8">
        <v>0</v>
      </c>
      <c r="O274" s="8">
        <v>808764</v>
      </c>
      <c r="P274" s="8">
        <v>0</v>
      </c>
      <c r="Q274" s="10">
        <v>0</v>
      </c>
      <c r="R274" s="10">
        <v>0</v>
      </c>
      <c r="S274" s="10">
        <v>0</v>
      </c>
      <c r="T274" s="10">
        <v>0</v>
      </c>
      <c r="U274" s="10">
        <v>0</v>
      </c>
      <c r="V274" s="10">
        <v>0</v>
      </c>
    </row>
    <row r="275" spans="1:22" ht="174" x14ac:dyDescent="0.35">
      <c r="A275" s="2" t="s">
        <v>513</v>
      </c>
      <c r="B275" s="3">
        <v>9</v>
      </c>
      <c r="C275" s="3">
        <v>602</v>
      </c>
      <c r="D275" s="3">
        <v>100031000</v>
      </c>
      <c r="E275" s="1" t="s">
        <v>570</v>
      </c>
      <c r="F275" s="2" t="s">
        <v>571</v>
      </c>
      <c r="G275" s="1" t="s">
        <v>33</v>
      </c>
      <c r="H275" s="3">
        <v>200</v>
      </c>
      <c r="I275" s="4" t="s">
        <v>271</v>
      </c>
      <c r="J275" s="3">
        <v>600</v>
      </c>
      <c r="K275" s="2" t="s">
        <v>582</v>
      </c>
      <c r="L275" s="2" t="s">
        <v>583</v>
      </c>
      <c r="M275" s="8">
        <v>-53910131</v>
      </c>
      <c r="N275" s="8">
        <v>-5204943</v>
      </c>
      <c r="O275" s="8">
        <v>53910131</v>
      </c>
      <c r="P275" s="8">
        <v>5204943</v>
      </c>
      <c r="Q275" s="10">
        <v>0</v>
      </c>
      <c r="R275" s="10">
        <v>0</v>
      </c>
      <c r="S275" s="10">
        <v>0</v>
      </c>
      <c r="T275" s="10">
        <v>0</v>
      </c>
      <c r="U275" s="10">
        <v>0</v>
      </c>
      <c r="V275" s="10">
        <v>0</v>
      </c>
    </row>
    <row r="276" spans="1:22" ht="232" x14ac:dyDescent="0.35">
      <c r="A276" s="2" t="s">
        <v>513</v>
      </c>
      <c r="B276" s="3">
        <v>9</v>
      </c>
      <c r="C276" s="3">
        <v>602</v>
      </c>
      <c r="D276" s="3">
        <v>100031000</v>
      </c>
      <c r="E276" s="1" t="s">
        <v>570</v>
      </c>
      <c r="F276" s="2" t="s">
        <v>571</v>
      </c>
      <c r="G276" s="1" t="s">
        <v>33</v>
      </c>
      <c r="H276" s="3">
        <v>200</v>
      </c>
      <c r="I276" s="4" t="s">
        <v>271</v>
      </c>
      <c r="J276" s="3">
        <v>600</v>
      </c>
      <c r="K276" s="2" t="s">
        <v>584</v>
      </c>
      <c r="L276" s="2" t="s">
        <v>585</v>
      </c>
      <c r="M276" s="8">
        <v>-2596171</v>
      </c>
      <c r="N276" s="8">
        <v>-4801416</v>
      </c>
      <c r="O276" s="8">
        <v>-2526103</v>
      </c>
      <c r="P276" s="8">
        <v>-4112466</v>
      </c>
      <c r="Q276" s="10">
        <v>0</v>
      </c>
      <c r="R276" s="10">
        <v>0</v>
      </c>
      <c r="S276" s="10">
        <v>0</v>
      </c>
      <c r="T276" s="10">
        <v>0</v>
      </c>
      <c r="U276" s="10">
        <v>0</v>
      </c>
      <c r="V276" s="10">
        <v>0</v>
      </c>
    </row>
    <row r="277" spans="1:22" ht="116" x14ac:dyDescent="0.35">
      <c r="A277" s="2" t="s">
        <v>513</v>
      </c>
      <c r="B277" s="3">
        <v>9</v>
      </c>
      <c r="C277" s="3">
        <v>602</v>
      </c>
      <c r="D277" s="3">
        <v>100031000</v>
      </c>
      <c r="E277" s="1" t="s">
        <v>570</v>
      </c>
      <c r="F277" s="2" t="s">
        <v>571</v>
      </c>
      <c r="G277" s="1" t="s">
        <v>33</v>
      </c>
      <c r="H277" s="3">
        <v>200</v>
      </c>
      <c r="I277" s="4" t="s">
        <v>271</v>
      </c>
      <c r="J277" s="3">
        <v>600</v>
      </c>
      <c r="K277" s="2" t="s">
        <v>586</v>
      </c>
      <c r="L277" s="2" t="s">
        <v>587</v>
      </c>
      <c r="M277" s="8">
        <v>68014</v>
      </c>
      <c r="N277" s="8">
        <v>272050</v>
      </c>
      <c r="O277" s="8">
        <v>76146</v>
      </c>
      <c r="P277" s="8">
        <v>304585</v>
      </c>
      <c r="Q277" s="10">
        <v>0</v>
      </c>
      <c r="R277" s="10">
        <v>0</v>
      </c>
      <c r="S277" s="10">
        <v>0</v>
      </c>
      <c r="T277" s="10">
        <v>0</v>
      </c>
      <c r="U277" s="10">
        <v>0</v>
      </c>
      <c r="V277" s="10">
        <v>0</v>
      </c>
    </row>
    <row r="278" spans="1:22" ht="145" x14ac:dyDescent="0.35">
      <c r="A278" s="2" t="s">
        <v>513</v>
      </c>
      <c r="B278" s="3">
        <v>9</v>
      </c>
      <c r="C278" s="3">
        <v>602</v>
      </c>
      <c r="D278" s="3">
        <v>100031000</v>
      </c>
      <c r="E278" s="1" t="s">
        <v>570</v>
      </c>
      <c r="F278" s="2" t="s">
        <v>571</v>
      </c>
      <c r="G278" s="1" t="s">
        <v>33</v>
      </c>
      <c r="H278" s="3">
        <v>200</v>
      </c>
      <c r="I278" s="4" t="s">
        <v>271</v>
      </c>
      <c r="J278" s="3">
        <v>600</v>
      </c>
      <c r="K278" s="2" t="s">
        <v>588</v>
      </c>
      <c r="L278" s="2" t="s">
        <v>589</v>
      </c>
      <c r="M278" s="8">
        <v>-6748314</v>
      </c>
      <c r="N278" s="8">
        <v>-3426109</v>
      </c>
      <c r="O278" s="8">
        <v>-4093135</v>
      </c>
      <c r="P278" s="8">
        <v>-4041509</v>
      </c>
      <c r="Q278" s="10">
        <v>0</v>
      </c>
      <c r="R278" s="10">
        <v>0</v>
      </c>
      <c r="S278" s="10">
        <v>0</v>
      </c>
      <c r="T278" s="10">
        <v>0</v>
      </c>
      <c r="U278" s="10">
        <v>0</v>
      </c>
      <c r="V278" s="10">
        <v>0</v>
      </c>
    </row>
    <row r="279" spans="1:22" ht="72.5" x14ac:dyDescent="0.35">
      <c r="A279" s="2" t="s">
        <v>513</v>
      </c>
      <c r="B279" s="3">
        <v>9</v>
      </c>
      <c r="C279" s="3">
        <v>602</v>
      </c>
      <c r="D279" s="3">
        <v>100031000</v>
      </c>
      <c r="E279" s="1" t="s">
        <v>570</v>
      </c>
      <c r="F279" s="2" t="s">
        <v>571</v>
      </c>
      <c r="G279" s="1" t="s">
        <v>33</v>
      </c>
      <c r="H279" s="3">
        <v>200</v>
      </c>
      <c r="I279" s="4" t="s">
        <v>271</v>
      </c>
      <c r="J279" s="3">
        <v>600</v>
      </c>
      <c r="K279" s="2" t="s">
        <v>590</v>
      </c>
      <c r="L279" s="2" t="s">
        <v>591</v>
      </c>
      <c r="M279" s="8">
        <v>0</v>
      </c>
      <c r="N279" s="8">
        <v>2196012</v>
      </c>
      <c r="O279" s="8">
        <v>0</v>
      </c>
      <c r="P279" s="8">
        <v>4804988</v>
      </c>
      <c r="Q279" s="10">
        <v>0</v>
      </c>
      <c r="R279" s="10">
        <v>0</v>
      </c>
      <c r="S279" s="10">
        <v>0</v>
      </c>
      <c r="T279" s="10">
        <v>0</v>
      </c>
      <c r="U279" s="10">
        <v>0</v>
      </c>
      <c r="V279" s="10">
        <v>0</v>
      </c>
    </row>
    <row r="280" spans="1:22" ht="130.5" x14ac:dyDescent="0.35">
      <c r="A280" s="2" t="s">
        <v>513</v>
      </c>
      <c r="B280" s="3">
        <v>9</v>
      </c>
      <c r="C280" s="3">
        <v>602</v>
      </c>
      <c r="D280" s="3">
        <v>100031000</v>
      </c>
      <c r="E280" s="1" t="s">
        <v>570</v>
      </c>
      <c r="F280" s="2" t="s">
        <v>571</v>
      </c>
      <c r="G280" s="1" t="s">
        <v>33</v>
      </c>
      <c r="H280" s="3">
        <v>200</v>
      </c>
      <c r="I280" s="4" t="s">
        <v>271</v>
      </c>
      <c r="J280" s="3">
        <v>600</v>
      </c>
      <c r="K280" s="2" t="s">
        <v>592</v>
      </c>
      <c r="L280" s="2" t="s">
        <v>1023</v>
      </c>
      <c r="M280" s="8">
        <v>-245296854</v>
      </c>
      <c r="N280" s="8">
        <v>17935388</v>
      </c>
      <c r="O280" s="8">
        <v>334438121</v>
      </c>
      <c r="P280" s="8">
        <v>499977179</v>
      </c>
      <c r="Q280" s="10">
        <v>0</v>
      </c>
      <c r="R280" s="10">
        <v>0</v>
      </c>
      <c r="S280" s="10">
        <v>0</v>
      </c>
      <c r="T280" s="10">
        <v>0</v>
      </c>
      <c r="U280" s="10">
        <v>0</v>
      </c>
      <c r="V280" s="10">
        <v>0</v>
      </c>
    </row>
    <row r="281" spans="1:22" ht="159.5" x14ac:dyDescent="0.35">
      <c r="A281" s="2" t="s">
        <v>513</v>
      </c>
      <c r="B281" s="3">
        <v>9</v>
      </c>
      <c r="C281" s="3">
        <v>602</v>
      </c>
      <c r="D281" s="3">
        <v>100031000</v>
      </c>
      <c r="E281" s="1" t="s">
        <v>570</v>
      </c>
      <c r="F281" s="2" t="s">
        <v>571</v>
      </c>
      <c r="G281" s="1" t="s">
        <v>33</v>
      </c>
      <c r="H281" s="3">
        <v>200</v>
      </c>
      <c r="I281" s="4" t="s">
        <v>271</v>
      </c>
      <c r="J281" s="3">
        <v>600</v>
      </c>
      <c r="K281" s="2" t="s">
        <v>593</v>
      </c>
      <c r="L281" s="2" t="s">
        <v>594</v>
      </c>
      <c r="M281" s="8">
        <v>-3041042</v>
      </c>
      <c r="N281" s="8">
        <v>-1420919</v>
      </c>
      <c r="O281" s="8">
        <v>5457670</v>
      </c>
      <c r="P281" s="8">
        <v>2329982</v>
      </c>
      <c r="Q281" s="10">
        <v>0</v>
      </c>
      <c r="R281" s="10">
        <v>0</v>
      </c>
      <c r="S281" s="10">
        <v>0</v>
      </c>
      <c r="T281" s="10">
        <v>0</v>
      </c>
      <c r="U281" s="10">
        <v>0</v>
      </c>
      <c r="V281" s="10">
        <v>0</v>
      </c>
    </row>
    <row r="282" spans="1:22" ht="87" x14ac:dyDescent="0.35">
      <c r="A282" s="2" t="s">
        <v>513</v>
      </c>
      <c r="B282" s="3">
        <v>9</v>
      </c>
      <c r="C282" s="3">
        <v>602</v>
      </c>
      <c r="D282" s="3">
        <v>100031000</v>
      </c>
      <c r="E282" s="1" t="s">
        <v>570</v>
      </c>
      <c r="F282" s="2" t="s">
        <v>571</v>
      </c>
      <c r="G282" s="1" t="s">
        <v>33</v>
      </c>
      <c r="H282" s="3">
        <v>200</v>
      </c>
      <c r="I282" s="4" t="s">
        <v>271</v>
      </c>
      <c r="J282" s="3">
        <v>600</v>
      </c>
      <c r="K282" s="2" t="s">
        <v>595</v>
      </c>
      <c r="L282" s="2" t="s">
        <v>596</v>
      </c>
      <c r="M282" s="8">
        <v>-2704024</v>
      </c>
      <c r="N282" s="8">
        <v>-2337239</v>
      </c>
      <c r="O282" s="8">
        <v>0</v>
      </c>
      <c r="P282" s="8">
        <v>0</v>
      </c>
      <c r="Q282" s="10">
        <v>0</v>
      </c>
      <c r="R282" s="10">
        <v>0</v>
      </c>
      <c r="S282" s="10">
        <v>0</v>
      </c>
      <c r="T282" s="10">
        <v>0</v>
      </c>
      <c r="U282" s="10">
        <v>0</v>
      </c>
      <c r="V282" s="10">
        <v>0</v>
      </c>
    </row>
    <row r="283" spans="1:22" ht="174" x14ac:dyDescent="0.35">
      <c r="A283" s="2" t="s">
        <v>513</v>
      </c>
      <c r="B283" s="3">
        <v>9</v>
      </c>
      <c r="C283" s="3">
        <v>602</v>
      </c>
      <c r="D283" s="3">
        <v>100031000</v>
      </c>
      <c r="E283" s="1" t="s">
        <v>570</v>
      </c>
      <c r="F283" s="2" t="s">
        <v>571</v>
      </c>
      <c r="G283" s="1" t="s">
        <v>33</v>
      </c>
      <c r="H283" s="3">
        <v>200</v>
      </c>
      <c r="I283" s="4" t="s">
        <v>271</v>
      </c>
      <c r="J283" s="3">
        <v>600</v>
      </c>
      <c r="K283" s="2" t="s">
        <v>597</v>
      </c>
      <c r="L283" s="2" t="s">
        <v>1024</v>
      </c>
      <c r="M283" s="8">
        <v>34135</v>
      </c>
      <c r="N283" s="8">
        <v>598763</v>
      </c>
      <c r="O283" s="8">
        <v>34135</v>
      </c>
      <c r="P283" s="8">
        <v>823476</v>
      </c>
      <c r="Q283" s="10">
        <v>0</v>
      </c>
      <c r="R283" s="10">
        <v>0</v>
      </c>
      <c r="S283" s="10">
        <v>0</v>
      </c>
      <c r="T283" s="10">
        <v>0</v>
      </c>
      <c r="U283" s="10">
        <v>0</v>
      </c>
      <c r="V283" s="10">
        <v>0</v>
      </c>
    </row>
    <row r="284" spans="1:22" ht="203" x14ac:dyDescent="0.35">
      <c r="A284" s="2" t="s">
        <v>513</v>
      </c>
      <c r="B284" s="3">
        <v>9</v>
      </c>
      <c r="C284" s="3">
        <v>602</v>
      </c>
      <c r="D284" s="3">
        <v>100031000</v>
      </c>
      <c r="E284" s="1" t="s">
        <v>570</v>
      </c>
      <c r="F284" s="2" t="s">
        <v>571</v>
      </c>
      <c r="G284" s="1" t="s">
        <v>33</v>
      </c>
      <c r="H284" s="3">
        <v>200</v>
      </c>
      <c r="I284" s="4" t="s">
        <v>271</v>
      </c>
      <c r="J284" s="3">
        <v>600</v>
      </c>
      <c r="K284" s="2" t="s">
        <v>598</v>
      </c>
      <c r="L284" s="2" t="s">
        <v>599</v>
      </c>
      <c r="M284" s="8">
        <v>0</v>
      </c>
      <c r="N284" s="8">
        <v>1739306</v>
      </c>
      <c r="O284" s="8">
        <v>0</v>
      </c>
      <c r="P284" s="8">
        <v>3805694</v>
      </c>
      <c r="Q284" s="10">
        <v>0</v>
      </c>
      <c r="R284" s="10">
        <v>0</v>
      </c>
      <c r="S284" s="10">
        <v>0</v>
      </c>
      <c r="T284" s="10">
        <v>0</v>
      </c>
      <c r="U284" s="10">
        <v>0</v>
      </c>
      <c r="V284" s="10">
        <v>0</v>
      </c>
    </row>
    <row r="285" spans="1:22" ht="116" x14ac:dyDescent="0.35">
      <c r="A285" s="2" t="s">
        <v>513</v>
      </c>
      <c r="B285" s="3">
        <v>9</v>
      </c>
      <c r="C285" s="3">
        <v>602</v>
      </c>
      <c r="D285" s="3">
        <v>100031000</v>
      </c>
      <c r="E285" s="1" t="s">
        <v>570</v>
      </c>
      <c r="F285" s="2" t="s">
        <v>571</v>
      </c>
      <c r="G285" s="1" t="s">
        <v>33</v>
      </c>
      <c r="H285" s="3">
        <v>200</v>
      </c>
      <c r="I285" s="4" t="s">
        <v>184</v>
      </c>
      <c r="J285" s="3">
        <v>725</v>
      </c>
      <c r="K285" s="2" t="s">
        <v>600</v>
      </c>
      <c r="L285" s="2" t="s">
        <v>601</v>
      </c>
      <c r="M285" s="8">
        <v>0</v>
      </c>
      <c r="N285" s="8">
        <v>995742</v>
      </c>
      <c r="O285" s="8">
        <v>0</v>
      </c>
      <c r="P285" s="8">
        <v>995742</v>
      </c>
      <c r="Q285" s="10">
        <v>0</v>
      </c>
      <c r="R285" s="10">
        <v>0</v>
      </c>
      <c r="S285" s="10">
        <v>0</v>
      </c>
      <c r="T285" s="10">
        <v>0</v>
      </c>
      <c r="U285" s="10">
        <v>0</v>
      </c>
      <c r="V285" s="10">
        <v>0</v>
      </c>
    </row>
    <row r="286" spans="1:22" ht="72.5" x14ac:dyDescent="0.35">
      <c r="A286" s="2" t="s">
        <v>513</v>
      </c>
      <c r="B286" s="3">
        <v>9</v>
      </c>
      <c r="C286" s="3">
        <v>602</v>
      </c>
      <c r="D286" s="3">
        <v>100031000</v>
      </c>
      <c r="E286" s="1" t="s">
        <v>570</v>
      </c>
      <c r="F286" s="2" t="s">
        <v>571</v>
      </c>
      <c r="G286" s="1" t="s">
        <v>33</v>
      </c>
      <c r="H286" s="3">
        <v>200</v>
      </c>
      <c r="I286" s="4" t="s">
        <v>34</v>
      </c>
      <c r="J286" s="3">
        <v>1100</v>
      </c>
      <c r="K286" s="2" t="s">
        <v>602</v>
      </c>
      <c r="L286" s="2" t="s">
        <v>603</v>
      </c>
      <c r="M286" s="8">
        <v>0</v>
      </c>
      <c r="N286" s="8">
        <v>136533</v>
      </c>
      <c r="O286" s="8">
        <v>0</v>
      </c>
      <c r="P286" s="8">
        <v>1380694</v>
      </c>
      <c r="Q286" s="10">
        <v>0</v>
      </c>
      <c r="R286" s="10">
        <v>0</v>
      </c>
      <c r="S286" s="10">
        <v>0</v>
      </c>
      <c r="T286" s="10">
        <v>0</v>
      </c>
      <c r="U286" s="10">
        <v>0</v>
      </c>
      <c r="V286" s="10">
        <v>0</v>
      </c>
    </row>
    <row r="287" spans="1:22" ht="72.5" x14ac:dyDescent="0.35">
      <c r="A287" s="2" t="s">
        <v>513</v>
      </c>
      <c r="B287" s="3">
        <v>9</v>
      </c>
      <c r="C287" s="3">
        <v>602</v>
      </c>
      <c r="D287" s="3">
        <v>100031000</v>
      </c>
      <c r="E287" s="1" t="s">
        <v>570</v>
      </c>
      <c r="F287" s="2" t="s">
        <v>571</v>
      </c>
      <c r="G287" s="1" t="s">
        <v>33</v>
      </c>
      <c r="H287" s="3">
        <v>200</v>
      </c>
      <c r="I287" s="4" t="s">
        <v>34</v>
      </c>
      <c r="J287" s="3">
        <v>1100</v>
      </c>
      <c r="K287" s="2" t="s">
        <v>604</v>
      </c>
      <c r="L287" s="2" t="s">
        <v>605</v>
      </c>
      <c r="M287" s="8">
        <v>0</v>
      </c>
      <c r="N287" s="8">
        <v>1168371</v>
      </c>
      <c r="O287" s="8">
        <v>0</v>
      </c>
      <c r="P287" s="8">
        <v>1243031</v>
      </c>
      <c r="Q287" s="10">
        <v>0</v>
      </c>
      <c r="R287" s="10">
        <v>0</v>
      </c>
      <c r="S287" s="10">
        <v>0</v>
      </c>
      <c r="T287" s="10">
        <v>0</v>
      </c>
      <c r="U287" s="10">
        <v>0</v>
      </c>
      <c r="V287" s="10">
        <v>0</v>
      </c>
    </row>
    <row r="288" spans="1:22" ht="145" x14ac:dyDescent="0.35">
      <c r="A288" s="2" t="s">
        <v>513</v>
      </c>
      <c r="B288" s="3">
        <v>9</v>
      </c>
      <c r="C288" s="3">
        <v>602</v>
      </c>
      <c r="D288" s="3">
        <v>100031000</v>
      </c>
      <c r="E288" s="1" t="s">
        <v>570</v>
      </c>
      <c r="F288" s="2" t="s">
        <v>571</v>
      </c>
      <c r="G288" s="1" t="s">
        <v>33</v>
      </c>
      <c r="H288" s="3">
        <v>200</v>
      </c>
      <c r="I288" s="4" t="s">
        <v>34</v>
      </c>
      <c r="J288" s="3">
        <v>1100</v>
      </c>
      <c r="K288" s="2" t="s">
        <v>606</v>
      </c>
      <c r="L288" s="2" t="s">
        <v>1025</v>
      </c>
      <c r="M288" s="8">
        <v>0</v>
      </c>
      <c r="N288" s="8">
        <v>1166180</v>
      </c>
      <c r="O288" s="8">
        <v>0</v>
      </c>
      <c r="P288" s="8">
        <v>6959211</v>
      </c>
      <c r="Q288" s="10">
        <v>0</v>
      </c>
      <c r="R288" s="10">
        <v>2</v>
      </c>
      <c r="S288" s="10">
        <v>0</v>
      </c>
      <c r="T288" s="10">
        <v>2</v>
      </c>
      <c r="U288" s="10">
        <v>0</v>
      </c>
      <c r="V288" s="10">
        <v>4</v>
      </c>
    </row>
    <row r="289" spans="1:22" ht="116" x14ac:dyDescent="0.35">
      <c r="A289" s="2" t="s">
        <v>513</v>
      </c>
      <c r="B289" s="3">
        <v>9</v>
      </c>
      <c r="C289" s="3">
        <v>602</v>
      </c>
      <c r="D289" s="3">
        <v>100031000</v>
      </c>
      <c r="E289" s="1" t="s">
        <v>570</v>
      </c>
      <c r="F289" s="2" t="s">
        <v>571</v>
      </c>
      <c r="G289" s="1" t="s">
        <v>33</v>
      </c>
      <c r="H289" s="3">
        <v>200</v>
      </c>
      <c r="I289" s="4" t="s">
        <v>56</v>
      </c>
      <c r="J289" s="3">
        <v>1400</v>
      </c>
      <c r="K289" s="2" t="s">
        <v>607</v>
      </c>
      <c r="L289" s="2" t="s">
        <v>608</v>
      </c>
      <c r="M289" s="8">
        <v>0</v>
      </c>
      <c r="N289" s="8">
        <v>13497</v>
      </c>
      <c r="O289" s="8">
        <v>0</v>
      </c>
      <c r="P289" s="8">
        <v>25067</v>
      </c>
      <c r="Q289" s="10">
        <v>0</v>
      </c>
      <c r="R289" s="10">
        <v>0</v>
      </c>
      <c r="S289" s="10">
        <v>0</v>
      </c>
      <c r="T289" s="10">
        <v>0</v>
      </c>
      <c r="U289" s="10">
        <v>0</v>
      </c>
      <c r="V289" s="10">
        <v>0</v>
      </c>
    </row>
    <row r="290" spans="1:22" ht="87" x14ac:dyDescent="0.35">
      <c r="A290" s="2" t="s">
        <v>513</v>
      </c>
      <c r="B290" s="3">
        <v>9</v>
      </c>
      <c r="C290" s="3">
        <v>602</v>
      </c>
      <c r="D290" s="3">
        <v>100031000</v>
      </c>
      <c r="E290" s="1" t="s">
        <v>570</v>
      </c>
      <c r="F290" s="2" t="s">
        <v>571</v>
      </c>
      <c r="G290" s="1" t="s">
        <v>33</v>
      </c>
      <c r="H290" s="3">
        <v>200</v>
      </c>
      <c r="I290" s="4" t="s">
        <v>56</v>
      </c>
      <c r="J290" s="3">
        <v>1400</v>
      </c>
      <c r="K290" s="2" t="s">
        <v>609</v>
      </c>
      <c r="L290" s="2" t="s">
        <v>610</v>
      </c>
      <c r="M290" s="8">
        <v>0</v>
      </c>
      <c r="N290" s="8">
        <v>881306</v>
      </c>
      <c r="O290" s="8">
        <v>0</v>
      </c>
      <c r="P290" s="8">
        <v>1296254</v>
      </c>
      <c r="Q290" s="10">
        <v>0</v>
      </c>
      <c r="R290" s="10">
        <v>0</v>
      </c>
      <c r="S290" s="10">
        <v>0</v>
      </c>
      <c r="T290" s="10">
        <v>0</v>
      </c>
      <c r="U290" s="10">
        <v>0</v>
      </c>
      <c r="V290" s="10">
        <v>0</v>
      </c>
    </row>
    <row r="291" spans="1:22" ht="87" x14ac:dyDescent="0.35">
      <c r="A291" s="2" t="s">
        <v>513</v>
      </c>
      <c r="B291" s="3">
        <v>9</v>
      </c>
      <c r="C291" s="3">
        <v>602</v>
      </c>
      <c r="D291" s="3">
        <v>100031000</v>
      </c>
      <c r="E291" s="1" t="s">
        <v>570</v>
      </c>
      <c r="F291" s="2" t="s">
        <v>571</v>
      </c>
      <c r="G291" s="1" t="s">
        <v>33</v>
      </c>
      <c r="H291" s="3">
        <v>200</v>
      </c>
      <c r="I291" s="4" t="s">
        <v>43</v>
      </c>
      <c r="J291" s="3">
        <v>1550</v>
      </c>
      <c r="K291" s="2" t="s">
        <v>44</v>
      </c>
      <c r="L291" s="2" t="s">
        <v>45</v>
      </c>
      <c r="M291" s="8">
        <v>-63443772</v>
      </c>
      <c r="N291" s="8">
        <v>-28302522</v>
      </c>
      <c r="O291" s="8">
        <v>-1522168</v>
      </c>
      <c r="P291" s="8">
        <v>-1167598</v>
      </c>
      <c r="Q291" s="10">
        <v>0</v>
      </c>
      <c r="R291" s="10">
        <v>0</v>
      </c>
      <c r="S291" s="10">
        <v>0</v>
      </c>
      <c r="T291" s="10">
        <v>0</v>
      </c>
      <c r="U291" s="10">
        <v>0</v>
      </c>
      <c r="V291" s="10">
        <v>0</v>
      </c>
    </row>
    <row r="292" spans="1:22" ht="101.5" x14ac:dyDescent="0.35">
      <c r="A292" s="2" t="s">
        <v>513</v>
      </c>
      <c r="B292" s="3">
        <v>9</v>
      </c>
      <c r="C292" s="3">
        <v>602</v>
      </c>
      <c r="D292" s="3">
        <v>100031000</v>
      </c>
      <c r="E292" s="1" t="s">
        <v>570</v>
      </c>
      <c r="F292" s="2" t="s">
        <v>571</v>
      </c>
      <c r="G292" s="1" t="s">
        <v>33</v>
      </c>
      <c r="H292" s="3">
        <v>200</v>
      </c>
      <c r="I292" s="4" t="s">
        <v>254</v>
      </c>
      <c r="J292" s="3">
        <v>1800</v>
      </c>
      <c r="K292" s="2" t="s">
        <v>611</v>
      </c>
      <c r="L292" s="2" t="s">
        <v>612</v>
      </c>
      <c r="M292" s="8">
        <v>0</v>
      </c>
      <c r="N292" s="8">
        <v>0</v>
      </c>
      <c r="O292" s="8">
        <v>0</v>
      </c>
      <c r="P292" s="8">
        <v>0</v>
      </c>
      <c r="Q292" s="10">
        <v>0</v>
      </c>
      <c r="R292" s="10">
        <v>0</v>
      </c>
      <c r="S292" s="10">
        <v>0</v>
      </c>
      <c r="T292" s="10">
        <v>0</v>
      </c>
      <c r="U292" s="10">
        <v>0</v>
      </c>
      <c r="V292" s="10">
        <v>0</v>
      </c>
    </row>
    <row r="293" spans="1:22" ht="87" x14ac:dyDescent="0.35">
      <c r="A293" s="2" t="s">
        <v>513</v>
      </c>
      <c r="B293" s="3">
        <v>9</v>
      </c>
      <c r="C293" s="3">
        <v>602</v>
      </c>
      <c r="D293" s="3">
        <v>100031000</v>
      </c>
      <c r="E293" s="1" t="s">
        <v>570</v>
      </c>
      <c r="F293" s="2" t="s">
        <v>571</v>
      </c>
      <c r="G293" s="1" t="s">
        <v>33</v>
      </c>
      <c r="H293" s="3">
        <v>200</v>
      </c>
      <c r="I293" s="4" t="s">
        <v>254</v>
      </c>
      <c r="J293" s="3">
        <v>1800</v>
      </c>
      <c r="K293" s="2" t="s">
        <v>613</v>
      </c>
      <c r="L293" s="2" t="s">
        <v>614</v>
      </c>
      <c r="M293" s="8">
        <v>0</v>
      </c>
      <c r="N293" s="8">
        <v>0</v>
      </c>
      <c r="O293" s="8">
        <v>0</v>
      </c>
      <c r="P293" s="8">
        <v>0</v>
      </c>
      <c r="Q293" s="10">
        <v>0</v>
      </c>
      <c r="R293" s="10">
        <v>0</v>
      </c>
      <c r="S293" s="10">
        <v>0</v>
      </c>
      <c r="T293" s="10">
        <v>0</v>
      </c>
      <c r="U293" s="10">
        <v>0</v>
      </c>
      <c r="V293" s="10">
        <v>0</v>
      </c>
    </row>
    <row r="294" spans="1:22" ht="116" x14ac:dyDescent="0.35">
      <c r="A294" s="2" t="s">
        <v>513</v>
      </c>
      <c r="B294" s="3">
        <v>9</v>
      </c>
      <c r="C294" s="3">
        <v>602</v>
      </c>
      <c r="D294" s="3">
        <v>100031000</v>
      </c>
      <c r="E294" s="1" t="s">
        <v>570</v>
      </c>
      <c r="F294" s="2" t="s">
        <v>571</v>
      </c>
      <c r="G294" s="1" t="s">
        <v>33</v>
      </c>
      <c r="H294" s="3">
        <v>200</v>
      </c>
      <c r="I294" s="4" t="s">
        <v>254</v>
      </c>
      <c r="J294" s="3">
        <v>1800</v>
      </c>
      <c r="K294" s="2" t="s">
        <v>615</v>
      </c>
      <c r="L294" s="2" t="s">
        <v>616</v>
      </c>
      <c r="M294" s="8">
        <v>0</v>
      </c>
      <c r="N294" s="8">
        <v>0</v>
      </c>
      <c r="O294" s="8">
        <v>0</v>
      </c>
      <c r="P294" s="8">
        <v>0</v>
      </c>
      <c r="Q294" s="10">
        <v>0</v>
      </c>
      <c r="R294" s="10">
        <v>0</v>
      </c>
      <c r="S294" s="10">
        <v>0</v>
      </c>
      <c r="T294" s="10">
        <v>0</v>
      </c>
      <c r="U294" s="10">
        <v>0</v>
      </c>
      <c r="V294" s="10">
        <v>0</v>
      </c>
    </row>
    <row r="295" spans="1:22" ht="87" x14ac:dyDescent="0.35">
      <c r="A295" s="2" t="s">
        <v>513</v>
      </c>
      <c r="B295" s="3">
        <v>9</v>
      </c>
      <c r="C295" s="3">
        <v>602</v>
      </c>
      <c r="D295" s="3">
        <v>100031000</v>
      </c>
      <c r="E295" s="1" t="s">
        <v>570</v>
      </c>
      <c r="F295" s="2" t="s">
        <v>571</v>
      </c>
      <c r="G295" s="1" t="s">
        <v>33</v>
      </c>
      <c r="H295" s="3">
        <v>200</v>
      </c>
      <c r="I295" s="4" t="s">
        <v>254</v>
      </c>
      <c r="J295" s="3">
        <v>1800</v>
      </c>
      <c r="K295" s="2" t="s">
        <v>617</v>
      </c>
      <c r="L295" s="2" t="s">
        <v>618</v>
      </c>
      <c r="M295" s="8">
        <v>0</v>
      </c>
      <c r="N295" s="8">
        <v>0</v>
      </c>
      <c r="O295" s="8">
        <v>0</v>
      </c>
      <c r="P295" s="8">
        <v>0</v>
      </c>
      <c r="Q295" s="10">
        <v>0</v>
      </c>
      <c r="R295" s="10">
        <v>0</v>
      </c>
      <c r="S295" s="10">
        <v>0</v>
      </c>
      <c r="T295" s="10">
        <v>0</v>
      </c>
      <c r="U295" s="10">
        <v>0</v>
      </c>
      <c r="V295" s="10">
        <v>0</v>
      </c>
    </row>
    <row r="296" spans="1:22" ht="159.5" x14ac:dyDescent="0.35">
      <c r="A296" s="2" t="s">
        <v>513</v>
      </c>
      <c r="B296" s="3">
        <v>9</v>
      </c>
      <c r="C296" s="3">
        <v>602</v>
      </c>
      <c r="D296" s="3">
        <v>100031000</v>
      </c>
      <c r="E296" s="1" t="s">
        <v>570</v>
      </c>
      <c r="F296" s="2" t="s">
        <v>571</v>
      </c>
      <c r="G296" s="1" t="s">
        <v>33</v>
      </c>
      <c r="H296" s="3">
        <v>200</v>
      </c>
      <c r="I296" s="4" t="s">
        <v>254</v>
      </c>
      <c r="J296" s="3">
        <v>1800</v>
      </c>
      <c r="K296" s="2" t="s">
        <v>619</v>
      </c>
      <c r="L296" s="2" t="s">
        <v>1026</v>
      </c>
      <c r="M296" s="8">
        <v>0</v>
      </c>
      <c r="N296" s="8">
        <v>0</v>
      </c>
      <c r="O296" s="8">
        <v>0</v>
      </c>
      <c r="P296" s="8">
        <v>0</v>
      </c>
      <c r="Q296" s="10">
        <v>0</v>
      </c>
      <c r="R296" s="10">
        <v>0</v>
      </c>
      <c r="S296" s="10">
        <v>0</v>
      </c>
      <c r="T296" s="10">
        <v>0</v>
      </c>
      <c r="U296" s="10">
        <v>0</v>
      </c>
      <c r="V296" s="10">
        <v>0</v>
      </c>
    </row>
    <row r="297" spans="1:22" ht="159.5" x14ac:dyDescent="0.35">
      <c r="A297" s="2" t="s">
        <v>513</v>
      </c>
      <c r="B297" s="3">
        <v>9</v>
      </c>
      <c r="C297" s="3">
        <v>602</v>
      </c>
      <c r="D297" s="3">
        <v>100031000</v>
      </c>
      <c r="E297" s="1" t="s">
        <v>570</v>
      </c>
      <c r="F297" s="2" t="s">
        <v>571</v>
      </c>
      <c r="G297" s="1" t="s">
        <v>33</v>
      </c>
      <c r="H297" s="3">
        <v>200</v>
      </c>
      <c r="I297" s="4" t="s">
        <v>254</v>
      </c>
      <c r="J297" s="3">
        <v>1800</v>
      </c>
      <c r="K297" s="2" t="s">
        <v>620</v>
      </c>
      <c r="L297" s="2" t="s">
        <v>621</v>
      </c>
      <c r="M297" s="8">
        <v>0</v>
      </c>
      <c r="N297" s="8">
        <v>0</v>
      </c>
      <c r="O297" s="8">
        <v>0</v>
      </c>
      <c r="P297" s="8">
        <v>0</v>
      </c>
      <c r="Q297" s="10">
        <v>0</v>
      </c>
      <c r="R297" s="10">
        <v>0</v>
      </c>
      <c r="S297" s="10">
        <v>0</v>
      </c>
      <c r="T297" s="10">
        <v>0</v>
      </c>
      <c r="U297" s="10">
        <v>0</v>
      </c>
      <c r="V297" s="10">
        <v>0</v>
      </c>
    </row>
    <row r="298" spans="1:22" ht="130.5" x14ac:dyDescent="0.35">
      <c r="A298" s="2" t="s">
        <v>513</v>
      </c>
      <c r="B298" s="3">
        <v>9</v>
      </c>
      <c r="C298" s="3">
        <v>602</v>
      </c>
      <c r="D298" s="3">
        <v>100031000</v>
      </c>
      <c r="E298" s="1" t="s">
        <v>570</v>
      </c>
      <c r="F298" s="2" t="s">
        <v>571</v>
      </c>
      <c r="G298" s="1" t="s">
        <v>33</v>
      </c>
      <c r="H298" s="3">
        <v>200</v>
      </c>
      <c r="I298" s="4" t="s">
        <v>78</v>
      </c>
      <c r="J298" s="3">
        <v>1925</v>
      </c>
      <c r="K298" s="2" t="s">
        <v>622</v>
      </c>
      <c r="L298" s="2" t="s">
        <v>623</v>
      </c>
      <c r="M298" s="8">
        <v>0</v>
      </c>
      <c r="N298" s="8">
        <v>0</v>
      </c>
      <c r="O298" s="8">
        <v>225000</v>
      </c>
      <c r="P298" s="8">
        <v>225000</v>
      </c>
      <c r="Q298" s="10">
        <v>0</v>
      </c>
      <c r="R298" s="10">
        <v>0</v>
      </c>
      <c r="S298" s="10">
        <v>0</v>
      </c>
      <c r="T298" s="10">
        <v>0</v>
      </c>
      <c r="U298" s="10">
        <v>0</v>
      </c>
      <c r="V298" s="10">
        <v>0</v>
      </c>
    </row>
    <row r="299" spans="1:22" ht="101.5" x14ac:dyDescent="0.35">
      <c r="A299" s="2" t="s">
        <v>513</v>
      </c>
      <c r="B299" s="3">
        <v>9</v>
      </c>
      <c r="C299" s="3">
        <v>720</v>
      </c>
      <c r="D299" s="3">
        <v>100031800</v>
      </c>
      <c r="E299" s="1" t="s">
        <v>624</v>
      </c>
      <c r="F299" s="2" t="s">
        <v>625</v>
      </c>
      <c r="G299" s="1" t="s">
        <v>25</v>
      </c>
      <c r="H299" s="3">
        <v>100</v>
      </c>
      <c r="I299" s="4" t="s">
        <v>26</v>
      </c>
      <c r="J299" s="3">
        <v>1950</v>
      </c>
      <c r="K299" s="2" t="s">
        <v>626</v>
      </c>
      <c r="L299" s="2" t="s">
        <v>627</v>
      </c>
      <c r="M299" s="8">
        <v>0</v>
      </c>
      <c r="N299" s="8">
        <v>-1300000</v>
      </c>
      <c r="O299" s="8">
        <v>0</v>
      </c>
      <c r="P299" s="8">
        <v>0</v>
      </c>
      <c r="Q299" s="10">
        <v>0</v>
      </c>
      <c r="R299" s="10">
        <v>0</v>
      </c>
      <c r="S299" s="10">
        <v>0</v>
      </c>
      <c r="T299" s="10">
        <v>0</v>
      </c>
      <c r="U299" s="10">
        <v>0</v>
      </c>
      <c r="V299" s="10">
        <v>0</v>
      </c>
    </row>
    <row r="300" spans="1:22" ht="116" x14ac:dyDescent="0.35">
      <c r="A300" s="2" t="s">
        <v>513</v>
      </c>
      <c r="B300" s="3">
        <v>9</v>
      </c>
      <c r="C300" s="3">
        <v>720</v>
      </c>
      <c r="D300" s="3">
        <v>100031800</v>
      </c>
      <c r="E300" s="1" t="s">
        <v>624</v>
      </c>
      <c r="F300" s="2" t="s">
        <v>625</v>
      </c>
      <c r="G300" s="1" t="s">
        <v>25</v>
      </c>
      <c r="H300" s="3">
        <v>100</v>
      </c>
      <c r="I300" s="4" t="s">
        <v>26</v>
      </c>
      <c r="J300" s="3">
        <v>1950</v>
      </c>
      <c r="K300" s="2" t="s">
        <v>628</v>
      </c>
      <c r="L300" s="2" t="s">
        <v>629</v>
      </c>
      <c r="M300" s="8">
        <v>140000</v>
      </c>
      <c r="N300" s="8">
        <v>140000</v>
      </c>
      <c r="O300" s="8">
        <v>0</v>
      </c>
      <c r="P300" s="8">
        <v>0</v>
      </c>
      <c r="Q300" s="10">
        <v>0</v>
      </c>
      <c r="R300" s="10">
        <v>0</v>
      </c>
      <c r="S300" s="10">
        <v>0</v>
      </c>
      <c r="T300" s="10">
        <v>0</v>
      </c>
      <c r="U300" s="10">
        <v>0</v>
      </c>
      <c r="V300" s="10">
        <v>0</v>
      </c>
    </row>
    <row r="301" spans="1:22" ht="101.5" x14ac:dyDescent="0.35">
      <c r="A301" s="2" t="s">
        <v>513</v>
      </c>
      <c r="B301" s="3">
        <v>9</v>
      </c>
      <c r="C301" s="3">
        <v>720</v>
      </c>
      <c r="D301" s="3">
        <v>100031800</v>
      </c>
      <c r="E301" s="1" t="s">
        <v>624</v>
      </c>
      <c r="F301" s="2" t="s">
        <v>625</v>
      </c>
      <c r="G301" s="1" t="s">
        <v>25</v>
      </c>
      <c r="H301" s="3">
        <v>100</v>
      </c>
      <c r="I301" s="4" t="s">
        <v>26</v>
      </c>
      <c r="J301" s="3">
        <v>1950</v>
      </c>
      <c r="K301" s="2" t="s">
        <v>630</v>
      </c>
      <c r="L301" s="2" t="s">
        <v>631</v>
      </c>
      <c r="M301" s="8">
        <v>0</v>
      </c>
      <c r="N301" s="8">
        <v>0</v>
      </c>
      <c r="O301" s="8">
        <v>0</v>
      </c>
      <c r="P301" s="8">
        <v>0</v>
      </c>
      <c r="Q301" s="10">
        <v>0</v>
      </c>
      <c r="R301" s="10">
        <v>0</v>
      </c>
      <c r="S301" s="10">
        <v>0</v>
      </c>
      <c r="T301" s="10">
        <v>0</v>
      </c>
      <c r="U301" s="10">
        <v>0</v>
      </c>
      <c r="V301" s="10">
        <v>0</v>
      </c>
    </row>
    <row r="302" spans="1:22" ht="101.5" x14ac:dyDescent="0.35">
      <c r="A302" s="2" t="s">
        <v>513</v>
      </c>
      <c r="B302" s="3">
        <v>9</v>
      </c>
      <c r="C302" s="3">
        <v>720</v>
      </c>
      <c r="D302" s="3">
        <v>100031800</v>
      </c>
      <c r="E302" s="1" t="s">
        <v>624</v>
      </c>
      <c r="F302" s="2" t="s">
        <v>625</v>
      </c>
      <c r="G302" s="1" t="s">
        <v>25</v>
      </c>
      <c r="H302" s="3">
        <v>100</v>
      </c>
      <c r="I302" s="4" t="s">
        <v>26</v>
      </c>
      <c r="J302" s="3">
        <v>1950</v>
      </c>
      <c r="K302" s="2" t="s">
        <v>632</v>
      </c>
      <c r="L302" s="2" t="s">
        <v>633</v>
      </c>
      <c r="M302" s="8">
        <v>0</v>
      </c>
      <c r="N302" s="8">
        <v>8774784</v>
      </c>
      <c r="O302" s="8">
        <v>0</v>
      </c>
      <c r="P302" s="8">
        <v>0</v>
      </c>
      <c r="Q302" s="10">
        <v>0</v>
      </c>
      <c r="R302" s="10">
        <v>0</v>
      </c>
      <c r="S302" s="10">
        <v>0</v>
      </c>
      <c r="T302" s="10">
        <v>0</v>
      </c>
      <c r="U302" s="10">
        <v>0</v>
      </c>
      <c r="V302" s="10">
        <v>0</v>
      </c>
    </row>
    <row r="303" spans="1:22" ht="145" x14ac:dyDescent="0.35">
      <c r="A303" s="2" t="s">
        <v>513</v>
      </c>
      <c r="B303" s="3">
        <v>9</v>
      </c>
      <c r="C303" s="3">
        <v>720</v>
      </c>
      <c r="D303" s="3">
        <v>100031800</v>
      </c>
      <c r="E303" s="1" t="s">
        <v>624</v>
      </c>
      <c r="F303" s="2" t="s">
        <v>625</v>
      </c>
      <c r="G303" s="1" t="s">
        <v>33</v>
      </c>
      <c r="H303" s="3">
        <v>200</v>
      </c>
      <c r="I303" s="4" t="s">
        <v>271</v>
      </c>
      <c r="J303" s="3">
        <v>600</v>
      </c>
      <c r="K303" s="2" t="s">
        <v>634</v>
      </c>
      <c r="L303" s="2" t="s">
        <v>1027</v>
      </c>
      <c r="M303" s="8">
        <v>0</v>
      </c>
      <c r="N303" s="8">
        <v>199094</v>
      </c>
      <c r="O303" s="8">
        <v>0</v>
      </c>
      <c r="P303" s="8">
        <v>597281</v>
      </c>
      <c r="Q303" s="10">
        <v>0</v>
      </c>
      <c r="R303" s="10">
        <v>0</v>
      </c>
      <c r="S303" s="10">
        <v>0</v>
      </c>
      <c r="T303" s="10">
        <v>0</v>
      </c>
      <c r="U303" s="10">
        <v>0</v>
      </c>
      <c r="V303" s="10">
        <v>0</v>
      </c>
    </row>
    <row r="304" spans="1:22" ht="101.5" x14ac:dyDescent="0.35">
      <c r="A304" s="2" t="s">
        <v>513</v>
      </c>
      <c r="B304" s="3">
        <v>9</v>
      </c>
      <c r="C304" s="3">
        <v>720</v>
      </c>
      <c r="D304" s="3">
        <v>100031800</v>
      </c>
      <c r="E304" s="1" t="s">
        <v>624</v>
      </c>
      <c r="F304" s="2" t="s">
        <v>625</v>
      </c>
      <c r="G304" s="1" t="s">
        <v>33</v>
      </c>
      <c r="H304" s="3">
        <v>200</v>
      </c>
      <c r="I304" s="4" t="s">
        <v>85</v>
      </c>
      <c r="J304" s="3">
        <v>800</v>
      </c>
      <c r="K304" s="2" t="s">
        <v>635</v>
      </c>
      <c r="L304" s="2" t="s">
        <v>636</v>
      </c>
      <c r="M304" s="8">
        <v>0</v>
      </c>
      <c r="N304" s="8">
        <v>549788</v>
      </c>
      <c r="O304" s="8">
        <v>0</v>
      </c>
      <c r="P304" s="8">
        <v>137447</v>
      </c>
      <c r="Q304" s="10">
        <v>0</v>
      </c>
      <c r="R304" s="10">
        <v>0</v>
      </c>
      <c r="S304" s="10">
        <v>0</v>
      </c>
      <c r="T304" s="10">
        <v>0</v>
      </c>
      <c r="U304" s="10">
        <v>0</v>
      </c>
      <c r="V304" s="10">
        <v>0</v>
      </c>
    </row>
    <row r="305" spans="1:22" ht="130.5" x14ac:dyDescent="0.35">
      <c r="A305" s="2" t="s">
        <v>513</v>
      </c>
      <c r="B305" s="3">
        <v>9</v>
      </c>
      <c r="C305" s="3">
        <v>720</v>
      </c>
      <c r="D305" s="3">
        <v>100031800</v>
      </c>
      <c r="E305" s="1" t="s">
        <v>624</v>
      </c>
      <c r="F305" s="2" t="s">
        <v>625</v>
      </c>
      <c r="G305" s="1" t="s">
        <v>33</v>
      </c>
      <c r="H305" s="3">
        <v>200</v>
      </c>
      <c r="I305" s="4" t="s">
        <v>34</v>
      </c>
      <c r="J305" s="3">
        <v>1100</v>
      </c>
      <c r="K305" s="2" t="s">
        <v>637</v>
      </c>
      <c r="L305" s="2" t="s">
        <v>638</v>
      </c>
      <c r="M305" s="8">
        <v>0</v>
      </c>
      <c r="N305" s="8">
        <v>3547000</v>
      </c>
      <c r="O305" s="8">
        <v>0</v>
      </c>
      <c r="P305" s="8">
        <v>0</v>
      </c>
      <c r="Q305" s="10">
        <v>0</v>
      </c>
      <c r="R305" s="10">
        <v>6</v>
      </c>
      <c r="S305" s="10">
        <v>0</v>
      </c>
      <c r="T305" s="10">
        <v>0</v>
      </c>
      <c r="U305" s="10">
        <v>0</v>
      </c>
      <c r="V305" s="10">
        <v>6</v>
      </c>
    </row>
    <row r="306" spans="1:22" ht="130.5" x14ac:dyDescent="0.35">
      <c r="A306" s="2" t="s">
        <v>513</v>
      </c>
      <c r="B306" s="3">
        <v>9</v>
      </c>
      <c r="C306" s="3">
        <v>720</v>
      </c>
      <c r="D306" s="3">
        <v>100031800</v>
      </c>
      <c r="E306" s="1" t="s">
        <v>624</v>
      </c>
      <c r="F306" s="2" t="s">
        <v>625</v>
      </c>
      <c r="G306" s="1" t="s">
        <v>33</v>
      </c>
      <c r="H306" s="3">
        <v>200</v>
      </c>
      <c r="I306" s="4" t="s">
        <v>56</v>
      </c>
      <c r="J306" s="3">
        <v>1400</v>
      </c>
      <c r="K306" s="2" t="s">
        <v>639</v>
      </c>
      <c r="L306" s="2" t="s">
        <v>640</v>
      </c>
      <c r="M306" s="8">
        <v>0</v>
      </c>
      <c r="N306" s="8">
        <v>89355</v>
      </c>
      <c r="O306" s="8">
        <v>0</v>
      </c>
      <c r="P306" s="8">
        <v>0</v>
      </c>
      <c r="Q306" s="10">
        <v>0</v>
      </c>
      <c r="R306" s="10">
        <v>0</v>
      </c>
      <c r="S306" s="10">
        <v>0</v>
      </c>
      <c r="T306" s="10">
        <v>0</v>
      </c>
      <c r="U306" s="10">
        <v>0</v>
      </c>
      <c r="V306" s="10">
        <v>0</v>
      </c>
    </row>
    <row r="307" spans="1:22" ht="130.5" x14ac:dyDescent="0.35">
      <c r="A307" s="2" t="s">
        <v>513</v>
      </c>
      <c r="B307" s="3">
        <v>9</v>
      </c>
      <c r="C307" s="3">
        <v>720</v>
      </c>
      <c r="D307" s="3">
        <v>100031800</v>
      </c>
      <c r="E307" s="1" t="s">
        <v>624</v>
      </c>
      <c r="F307" s="2" t="s">
        <v>625</v>
      </c>
      <c r="G307" s="1" t="s">
        <v>33</v>
      </c>
      <c r="H307" s="3">
        <v>200</v>
      </c>
      <c r="I307" s="4" t="s">
        <v>56</v>
      </c>
      <c r="J307" s="3">
        <v>1400</v>
      </c>
      <c r="K307" s="2" t="s">
        <v>641</v>
      </c>
      <c r="L307" s="2" t="s">
        <v>642</v>
      </c>
      <c r="M307" s="8">
        <v>80000</v>
      </c>
      <c r="N307" s="8">
        <v>691612</v>
      </c>
      <c r="O307" s="8">
        <v>0</v>
      </c>
      <c r="P307" s="8">
        <v>0</v>
      </c>
      <c r="Q307" s="10">
        <v>0</v>
      </c>
      <c r="R307" s="10">
        <v>0</v>
      </c>
      <c r="S307" s="10">
        <v>0</v>
      </c>
      <c r="T307" s="10">
        <v>0</v>
      </c>
      <c r="U307" s="10">
        <v>0</v>
      </c>
      <c r="V307" s="10">
        <v>0</v>
      </c>
    </row>
    <row r="308" spans="1:22" ht="87" x14ac:dyDescent="0.35">
      <c r="A308" s="2" t="s">
        <v>513</v>
      </c>
      <c r="B308" s="3">
        <v>9</v>
      </c>
      <c r="C308" s="3">
        <v>720</v>
      </c>
      <c r="D308" s="3">
        <v>100031800</v>
      </c>
      <c r="E308" s="1" t="s">
        <v>624</v>
      </c>
      <c r="F308" s="2" t="s">
        <v>625</v>
      </c>
      <c r="G308" s="1" t="s">
        <v>33</v>
      </c>
      <c r="H308" s="3">
        <v>200</v>
      </c>
      <c r="I308" s="4" t="s">
        <v>56</v>
      </c>
      <c r="J308" s="3">
        <v>1400</v>
      </c>
      <c r="K308" s="2" t="s">
        <v>643</v>
      </c>
      <c r="L308" s="2" t="s">
        <v>644</v>
      </c>
      <c r="M308" s="8">
        <v>0</v>
      </c>
      <c r="N308" s="8">
        <v>2500000</v>
      </c>
      <c r="O308" s="8">
        <v>0</v>
      </c>
      <c r="P308" s="8">
        <v>0</v>
      </c>
      <c r="Q308" s="10">
        <v>0</v>
      </c>
      <c r="R308" s="10">
        <v>0</v>
      </c>
      <c r="S308" s="10">
        <v>0</v>
      </c>
      <c r="T308" s="10">
        <v>0</v>
      </c>
      <c r="U308" s="10">
        <v>0</v>
      </c>
      <c r="V308" s="10">
        <v>0</v>
      </c>
    </row>
    <row r="309" spans="1:22" ht="58" x14ac:dyDescent="0.35">
      <c r="A309" s="2" t="s">
        <v>513</v>
      </c>
      <c r="B309" s="3">
        <v>9</v>
      </c>
      <c r="C309" s="3">
        <v>720</v>
      </c>
      <c r="D309" s="3">
        <v>100031800</v>
      </c>
      <c r="E309" s="1" t="s">
        <v>624</v>
      </c>
      <c r="F309" s="2" t="s">
        <v>625</v>
      </c>
      <c r="G309" s="1" t="s">
        <v>33</v>
      </c>
      <c r="H309" s="3">
        <v>200</v>
      </c>
      <c r="I309" s="4" t="s">
        <v>56</v>
      </c>
      <c r="J309" s="3">
        <v>1400</v>
      </c>
      <c r="K309" s="2" t="s">
        <v>645</v>
      </c>
      <c r="L309" s="2" t="s">
        <v>646</v>
      </c>
      <c r="M309" s="8">
        <v>0</v>
      </c>
      <c r="N309" s="8">
        <v>726807</v>
      </c>
      <c r="O309" s="8">
        <v>0</v>
      </c>
      <c r="P309" s="8">
        <v>0</v>
      </c>
      <c r="Q309" s="10">
        <v>0</v>
      </c>
      <c r="R309" s="10">
        <v>5</v>
      </c>
      <c r="S309" s="10">
        <v>0</v>
      </c>
      <c r="T309" s="10">
        <v>0</v>
      </c>
      <c r="U309" s="10">
        <v>0</v>
      </c>
      <c r="V309" s="10">
        <v>5</v>
      </c>
    </row>
    <row r="310" spans="1:22" ht="72.5" x14ac:dyDescent="0.35">
      <c r="A310" s="2" t="s">
        <v>513</v>
      </c>
      <c r="B310" s="3">
        <v>9</v>
      </c>
      <c r="C310" s="3">
        <v>720</v>
      </c>
      <c r="D310" s="3">
        <v>100031800</v>
      </c>
      <c r="E310" s="1" t="s">
        <v>624</v>
      </c>
      <c r="F310" s="2" t="s">
        <v>625</v>
      </c>
      <c r="G310" s="1" t="s">
        <v>33</v>
      </c>
      <c r="H310" s="3">
        <v>200</v>
      </c>
      <c r="I310" s="4" t="s">
        <v>56</v>
      </c>
      <c r="J310" s="3">
        <v>1400</v>
      </c>
      <c r="K310" s="2" t="s">
        <v>647</v>
      </c>
      <c r="L310" s="2" t="s">
        <v>648</v>
      </c>
      <c r="M310" s="8">
        <v>0</v>
      </c>
      <c r="N310" s="8">
        <v>129253</v>
      </c>
      <c r="O310" s="8">
        <v>0</v>
      </c>
      <c r="P310" s="8">
        <v>0</v>
      </c>
      <c r="Q310" s="10">
        <v>0</v>
      </c>
      <c r="R310" s="10">
        <v>0</v>
      </c>
      <c r="S310" s="10">
        <v>0</v>
      </c>
      <c r="T310" s="10">
        <v>0</v>
      </c>
      <c r="U310" s="10">
        <v>0</v>
      </c>
      <c r="V310" s="10">
        <v>0</v>
      </c>
    </row>
    <row r="311" spans="1:22" ht="87" x14ac:dyDescent="0.35">
      <c r="A311" s="2" t="s">
        <v>513</v>
      </c>
      <c r="B311" s="3">
        <v>9</v>
      </c>
      <c r="C311" s="3">
        <v>720</v>
      </c>
      <c r="D311" s="3">
        <v>100031800</v>
      </c>
      <c r="E311" s="1" t="s">
        <v>624</v>
      </c>
      <c r="F311" s="2" t="s">
        <v>625</v>
      </c>
      <c r="G311" s="1" t="s">
        <v>33</v>
      </c>
      <c r="H311" s="3">
        <v>200</v>
      </c>
      <c r="I311" s="4" t="s">
        <v>43</v>
      </c>
      <c r="J311" s="3">
        <v>1550</v>
      </c>
      <c r="K311" s="2" t="s">
        <v>44</v>
      </c>
      <c r="L311" s="2" t="s">
        <v>45</v>
      </c>
      <c r="M311" s="8">
        <v>-7100910</v>
      </c>
      <c r="N311" s="8">
        <v>-7931239</v>
      </c>
      <c r="O311" s="8">
        <v>0</v>
      </c>
      <c r="P311" s="8">
        <v>0</v>
      </c>
      <c r="Q311" s="10">
        <v>0</v>
      </c>
      <c r="R311" s="10">
        <v>0</v>
      </c>
      <c r="S311" s="10">
        <v>0</v>
      </c>
      <c r="T311" s="10">
        <v>0</v>
      </c>
      <c r="U311" s="10">
        <v>0</v>
      </c>
      <c r="V311" s="10">
        <v>0</v>
      </c>
    </row>
    <row r="312" spans="1:22" ht="130.5" x14ac:dyDescent="0.35">
      <c r="A312" s="2" t="s">
        <v>513</v>
      </c>
      <c r="B312" s="3">
        <v>9</v>
      </c>
      <c r="C312" s="3">
        <v>720</v>
      </c>
      <c r="D312" s="3">
        <v>100031800</v>
      </c>
      <c r="E312" s="1" t="s">
        <v>624</v>
      </c>
      <c r="F312" s="2" t="s">
        <v>625</v>
      </c>
      <c r="G312" s="1" t="s">
        <v>33</v>
      </c>
      <c r="H312" s="3">
        <v>200</v>
      </c>
      <c r="I312" s="4" t="s">
        <v>254</v>
      </c>
      <c r="J312" s="3">
        <v>1800</v>
      </c>
      <c r="K312" s="2" t="s">
        <v>649</v>
      </c>
      <c r="L312" s="2" t="s">
        <v>650</v>
      </c>
      <c r="M312" s="8">
        <v>0</v>
      </c>
      <c r="N312" s="8">
        <v>0</v>
      </c>
      <c r="O312" s="8">
        <v>0</v>
      </c>
      <c r="P312" s="8">
        <v>0</v>
      </c>
      <c r="Q312" s="10">
        <v>0</v>
      </c>
      <c r="R312" s="10">
        <v>0</v>
      </c>
      <c r="S312" s="10">
        <v>0</v>
      </c>
      <c r="T312" s="10">
        <v>0</v>
      </c>
      <c r="U312" s="10">
        <v>0</v>
      </c>
      <c r="V312" s="10">
        <v>0</v>
      </c>
    </row>
    <row r="313" spans="1:22" ht="130.5" x14ac:dyDescent="0.35">
      <c r="A313" s="2" t="s">
        <v>513</v>
      </c>
      <c r="B313" s="3">
        <v>9</v>
      </c>
      <c r="C313" s="3">
        <v>720</v>
      </c>
      <c r="D313" s="3">
        <v>100031800</v>
      </c>
      <c r="E313" s="1" t="s">
        <v>624</v>
      </c>
      <c r="F313" s="2" t="s">
        <v>625</v>
      </c>
      <c r="G313" s="1" t="s">
        <v>33</v>
      </c>
      <c r="H313" s="3">
        <v>200</v>
      </c>
      <c r="I313" s="4" t="s">
        <v>254</v>
      </c>
      <c r="J313" s="3">
        <v>1800</v>
      </c>
      <c r="K313" s="2" t="s">
        <v>651</v>
      </c>
      <c r="L313" s="2" t="s">
        <v>652</v>
      </c>
      <c r="M313" s="8">
        <v>0</v>
      </c>
      <c r="N313" s="8">
        <v>0</v>
      </c>
      <c r="O313" s="8">
        <v>0</v>
      </c>
      <c r="P313" s="8">
        <v>0</v>
      </c>
      <c r="Q313" s="10">
        <v>0</v>
      </c>
      <c r="R313" s="10">
        <v>0</v>
      </c>
      <c r="S313" s="10">
        <v>0</v>
      </c>
      <c r="T313" s="10">
        <v>0</v>
      </c>
      <c r="U313" s="10">
        <v>0</v>
      </c>
      <c r="V313" s="10">
        <v>0</v>
      </c>
    </row>
    <row r="314" spans="1:22" ht="174" x14ac:dyDescent="0.35">
      <c r="A314" s="2" t="s">
        <v>513</v>
      </c>
      <c r="B314" s="3">
        <v>9</v>
      </c>
      <c r="C314" s="3">
        <v>720</v>
      </c>
      <c r="D314" s="3">
        <v>100031800</v>
      </c>
      <c r="E314" s="1" t="s">
        <v>624</v>
      </c>
      <c r="F314" s="2" t="s">
        <v>625</v>
      </c>
      <c r="G314" s="1" t="s">
        <v>33</v>
      </c>
      <c r="H314" s="3">
        <v>200</v>
      </c>
      <c r="I314" s="4" t="s">
        <v>254</v>
      </c>
      <c r="J314" s="3">
        <v>1800</v>
      </c>
      <c r="K314" s="2" t="s">
        <v>653</v>
      </c>
      <c r="L314" s="2" t="s">
        <v>654</v>
      </c>
      <c r="M314" s="8">
        <v>0</v>
      </c>
      <c r="N314" s="8">
        <v>0</v>
      </c>
      <c r="O314" s="8">
        <v>0</v>
      </c>
      <c r="P314" s="8">
        <v>0</v>
      </c>
      <c r="Q314" s="10">
        <v>0</v>
      </c>
      <c r="R314" s="10">
        <v>0</v>
      </c>
      <c r="S314" s="10">
        <v>0</v>
      </c>
      <c r="T314" s="10">
        <v>0</v>
      </c>
      <c r="U314" s="10">
        <v>0</v>
      </c>
      <c r="V314" s="10">
        <v>0</v>
      </c>
    </row>
    <row r="315" spans="1:22" ht="130.5" x14ac:dyDescent="0.35">
      <c r="A315" s="2" t="s">
        <v>513</v>
      </c>
      <c r="B315" s="3">
        <v>9</v>
      </c>
      <c r="C315" s="3">
        <v>720</v>
      </c>
      <c r="D315" s="3">
        <v>100031800</v>
      </c>
      <c r="E315" s="1" t="s">
        <v>624</v>
      </c>
      <c r="F315" s="2" t="s">
        <v>625</v>
      </c>
      <c r="G315" s="1" t="s">
        <v>33</v>
      </c>
      <c r="H315" s="3">
        <v>200</v>
      </c>
      <c r="I315" s="4" t="s">
        <v>254</v>
      </c>
      <c r="J315" s="3">
        <v>1800</v>
      </c>
      <c r="K315" s="2" t="s">
        <v>655</v>
      </c>
      <c r="L315" s="2" t="s">
        <v>656</v>
      </c>
      <c r="M315" s="8">
        <v>0</v>
      </c>
      <c r="N315" s="8">
        <v>0</v>
      </c>
      <c r="O315" s="8">
        <v>0</v>
      </c>
      <c r="P315" s="8">
        <v>0</v>
      </c>
      <c r="Q315" s="10">
        <v>0</v>
      </c>
      <c r="R315" s="10">
        <v>0</v>
      </c>
      <c r="S315" s="10">
        <v>0</v>
      </c>
      <c r="T315" s="10">
        <v>0</v>
      </c>
      <c r="U315" s="10">
        <v>0</v>
      </c>
      <c r="V315" s="10">
        <v>0</v>
      </c>
    </row>
    <row r="316" spans="1:22" ht="101.5" x14ac:dyDescent="0.35">
      <c r="A316" s="2" t="s">
        <v>513</v>
      </c>
      <c r="B316" s="3">
        <v>9</v>
      </c>
      <c r="C316" s="3">
        <v>720</v>
      </c>
      <c r="D316" s="3">
        <v>100031800</v>
      </c>
      <c r="E316" s="1" t="s">
        <v>624</v>
      </c>
      <c r="F316" s="2" t="s">
        <v>625</v>
      </c>
      <c r="G316" s="1" t="s">
        <v>33</v>
      </c>
      <c r="H316" s="3">
        <v>200</v>
      </c>
      <c r="I316" s="4" t="s">
        <v>254</v>
      </c>
      <c r="J316" s="3">
        <v>1800</v>
      </c>
      <c r="K316" s="2" t="s">
        <v>657</v>
      </c>
      <c r="L316" s="2" t="s">
        <v>658</v>
      </c>
      <c r="M316" s="8">
        <v>0</v>
      </c>
      <c r="N316" s="8">
        <v>0</v>
      </c>
      <c r="O316" s="8">
        <v>0</v>
      </c>
      <c r="P316" s="8">
        <v>0</v>
      </c>
      <c r="Q316" s="10">
        <v>0</v>
      </c>
      <c r="R316" s="10">
        <v>0</v>
      </c>
      <c r="S316" s="10">
        <v>0</v>
      </c>
      <c r="T316" s="10">
        <v>0</v>
      </c>
      <c r="U316" s="10">
        <v>0</v>
      </c>
      <c r="V316" s="10">
        <v>0</v>
      </c>
    </row>
    <row r="317" spans="1:22" ht="101.5" x14ac:dyDescent="0.35">
      <c r="A317" s="2" t="s">
        <v>513</v>
      </c>
      <c r="B317" s="3">
        <v>9</v>
      </c>
      <c r="C317" s="3">
        <v>790</v>
      </c>
      <c r="D317" s="3">
        <v>100032200</v>
      </c>
      <c r="E317" s="1" t="s">
        <v>659</v>
      </c>
      <c r="F317" s="2" t="s">
        <v>660</v>
      </c>
      <c r="G317" s="1" t="s">
        <v>25</v>
      </c>
      <c r="H317" s="3">
        <v>100</v>
      </c>
      <c r="I317" s="4" t="s">
        <v>26</v>
      </c>
      <c r="J317" s="3">
        <v>1950</v>
      </c>
      <c r="K317" s="2" t="s">
        <v>661</v>
      </c>
      <c r="L317" s="2" t="s">
        <v>633</v>
      </c>
      <c r="M317" s="8">
        <v>0</v>
      </c>
      <c r="N317" s="8">
        <v>-8774784</v>
      </c>
      <c r="O317" s="8">
        <v>0</v>
      </c>
      <c r="P317" s="8">
        <v>0</v>
      </c>
      <c r="Q317" s="10">
        <v>0</v>
      </c>
      <c r="R317" s="10">
        <v>0</v>
      </c>
      <c r="S317" s="10">
        <v>0</v>
      </c>
      <c r="T317" s="10">
        <v>0</v>
      </c>
      <c r="U317" s="10">
        <v>0</v>
      </c>
      <c r="V317" s="10">
        <v>0</v>
      </c>
    </row>
    <row r="318" spans="1:22" ht="87" x14ac:dyDescent="0.35">
      <c r="A318" s="2" t="s">
        <v>513</v>
      </c>
      <c r="B318" s="3">
        <v>9</v>
      </c>
      <c r="C318" s="3">
        <v>790</v>
      </c>
      <c r="D318" s="3">
        <v>100032200</v>
      </c>
      <c r="E318" s="1" t="s">
        <v>659</v>
      </c>
      <c r="F318" s="2" t="s">
        <v>660</v>
      </c>
      <c r="G318" s="1" t="s">
        <v>33</v>
      </c>
      <c r="H318" s="3">
        <v>200</v>
      </c>
      <c r="I318" s="4" t="s">
        <v>43</v>
      </c>
      <c r="J318" s="3">
        <v>1550</v>
      </c>
      <c r="K318" s="2" t="s">
        <v>44</v>
      </c>
      <c r="L318" s="2" t="s">
        <v>45</v>
      </c>
      <c r="M318" s="8">
        <v>-26604173</v>
      </c>
      <c r="N318" s="8">
        <v>-2100800</v>
      </c>
      <c r="O318" s="8">
        <v>0</v>
      </c>
      <c r="P318" s="8">
        <v>0</v>
      </c>
      <c r="Q318" s="10">
        <v>0</v>
      </c>
      <c r="R318" s="10">
        <v>0</v>
      </c>
      <c r="S318" s="10">
        <v>0</v>
      </c>
      <c r="T318" s="10">
        <v>0</v>
      </c>
      <c r="U318" s="10">
        <v>0</v>
      </c>
      <c r="V318" s="10">
        <v>0</v>
      </c>
    </row>
    <row r="319" spans="1:22" ht="72.5" x14ac:dyDescent="0.35">
      <c r="A319" s="2" t="s">
        <v>513</v>
      </c>
      <c r="B319" s="3">
        <v>9</v>
      </c>
      <c r="C319" s="3">
        <v>792</v>
      </c>
      <c r="D319" s="3">
        <v>100032300</v>
      </c>
      <c r="E319" s="1" t="s">
        <v>662</v>
      </c>
      <c r="F319" s="2" t="s">
        <v>663</v>
      </c>
      <c r="G319" s="1" t="s">
        <v>33</v>
      </c>
      <c r="H319" s="3">
        <v>200</v>
      </c>
      <c r="I319" s="4" t="s">
        <v>184</v>
      </c>
      <c r="J319" s="3">
        <v>725</v>
      </c>
      <c r="K319" s="2" t="s">
        <v>664</v>
      </c>
      <c r="L319" s="2" t="s">
        <v>665</v>
      </c>
      <c r="M319" s="8">
        <v>2142601</v>
      </c>
      <c r="N319" s="8">
        <v>4285202</v>
      </c>
      <c r="O319" s="8">
        <v>0</v>
      </c>
      <c r="P319" s="8">
        <v>0</v>
      </c>
      <c r="Q319" s="10">
        <v>0</v>
      </c>
      <c r="R319" s="10">
        <v>0</v>
      </c>
      <c r="S319" s="10">
        <v>0</v>
      </c>
      <c r="T319" s="10">
        <v>0</v>
      </c>
      <c r="U319" s="10">
        <v>0</v>
      </c>
      <c r="V319" s="10">
        <v>0</v>
      </c>
    </row>
    <row r="320" spans="1:22" ht="159.5" x14ac:dyDescent="0.35">
      <c r="A320" s="2" t="s">
        <v>513</v>
      </c>
      <c r="B320" s="3">
        <v>9</v>
      </c>
      <c r="C320" s="3">
        <v>792</v>
      </c>
      <c r="D320" s="3">
        <v>100032300</v>
      </c>
      <c r="E320" s="1" t="s">
        <v>662</v>
      </c>
      <c r="F320" s="2" t="s">
        <v>663</v>
      </c>
      <c r="G320" s="1" t="s">
        <v>33</v>
      </c>
      <c r="H320" s="3">
        <v>200</v>
      </c>
      <c r="I320" s="4" t="s">
        <v>85</v>
      </c>
      <c r="J320" s="3">
        <v>800</v>
      </c>
      <c r="K320" s="2" t="s">
        <v>666</v>
      </c>
      <c r="L320" s="2" t="s">
        <v>667</v>
      </c>
      <c r="M320" s="8">
        <v>546122</v>
      </c>
      <c r="N320" s="8">
        <v>376148</v>
      </c>
      <c r="O320" s="8">
        <v>0</v>
      </c>
      <c r="P320" s="8">
        <v>0</v>
      </c>
      <c r="Q320" s="10">
        <v>0</v>
      </c>
      <c r="R320" s="10">
        <v>0</v>
      </c>
      <c r="S320" s="10">
        <v>0</v>
      </c>
      <c r="T320" s="10">
        <v>0</v>
      </c>
      <c r="U320" s="10">
        <v>0</v>
      </c>
      <c r="V320" s="10">
        <v>0</v>
      </c>
    </row>
    <row r="321" spans="1:22" ht="87" x14ac:dyDescent="0.35">
      <c r="A321" s="2" t="s">
        <v>513</v>
      </c>
      <c r="B321" s="3">
        <v>9</v>
      </c>
      <c r="C321" s="3">
        <v>792</v>
      </c>
      <c r="D321" s="3">
        <v>100032300</v>
      </c>
      <c r="E321" s="1" t="s">
        <v>662</v>
      </c>
      <c r="F321" s="2" t="s">
        <v>663</v>
      </c>
      <c r="G321" s="1" t="s">
        <v>33</v>
      </c>
      <c r="H321" s="3">
        <v>200</v>
      </c>
      <c r="I321" s="4" t="s">
        <v>56</v>
      </c>
      <c r="J321" s="3">
        <v>1400</v>
      </c>
      <c r="K321" s="2" t="s">
        <v>668</v>
      </c>
      <c r="L321" s="2" t="s">
        <v>669</v>
      </c>
      <c r="M321" s="8">
        <v>2648663</v>
      </c>
      <c r="N321" s="8">
        <v>2648663</v>
      </c>
      <c r="O321" s="8">
        <v>0</v>
      </c>
      <c r="P321" s="8">
        <v>0</v>
      </c>
      <c r="Q321" s="10">
        <v>0</v>
      </c>
      <c r="R321" s="10">
        <v>0</v>
      </c>
      <c r="S321" s="10">
        <v>0</v>
      </c>
      <c r="T321" s="10">
        <v>0</v>
      </c>
      <c r="U321" s="10">
        <v>0</v>
      </c>
      <c r="V321" s="10">
        <v>0</v>
      </c>
    </row>
    <row r="322" spans="1:22" ht="87" x14ac:dyDescent="0.35">
      <c r="A322" s="2" t="s">
        <v>513</v>
      </c>
      <c r="B322" s="3">
        <v>9</v>
      </c>
      <c r="C322" s="3">
        <v>792</v>
      </c>
      <c r="D322" s="3">
        <v>100032300</v>
      </c>
      <c r="E322" s="1" t="s">
        <v>662</v>
      </c>
      <c r="F322" s="2" t="s">
        <v>663</v>
      </c>
      <c r="G322" s="1" t="s">
        <v>33</v>
      </c>
      <c r="H322" s="3">
        <v>200</v>
      </c>
      <c r="I322" s="4" t="s">
        <v>43</v>
      </c>
      <c r="J322" s="3">
        <v>1550</v>
      </c>
      <c r="K322" s="2" t="s">
        <v>44</v>
      </c>
      <c r="L322" s="2" t="s">
        <v>45</v>
      </c>
      <c r="M322" s="8">
        <v>-4031703</v>
      </c>
      <c r="N322" s="8">
        <v>-4798248</v>
      </c>
      <c r="O322" s="8">
        <v>0</v>
      </c>
      <c r="P322" s="8">
        <v>0</v>
      </c>
      <c r="Q322" s="10">
        <v>0</v>
      </c>
      <c r="R322" s="10">
        <v>0</v>
      </c>
      <c r="S322" s="10">
        <v>0</v>
      </c>
      <c r="T322" s="10">
        <v>0</v>
      </c>
      <c r="U322" s="10">
        <v>0</v>
      </c>
      <c r="V322" s="10">
        <v>0</v>
      </c>
    </row>
    <row r="323" spans="1:22" ht="116" x14ac:dyDescent="0.35">
      <c r="A323" s="2" t="s">
        <v>513</v>
      </c>
      <c r="B323" s="3">
        <v>9</v>
      </c>
      <c r="C323" s="3">
        <v>793</v>
      </c>
      <c r="D323" s="3">
        <v>100032900</v>
      </c>
      <c r="E323" s="1" t="s">
        <v>670</v>
      </c>
      <c r="F323" s="2" t="s">
        <v>671</v>
      </c>
      <c r="G323" s="1" t="s">
        <v>25</v>
      </c>
      <c r="H323" s="3">
        <v>100</v>
      </c>
      <c r="I323" s="4" t="s">
        <v>26</v>
      </c>
      <c r="J323" s="3">
        <v>1950</v>
      </c>
      <c r="K323" s="2" t="s">
        <v>628</v>
      </c>
      <c r="L323" s="2" t="s">
        <v>629</v>
      </c>
      <c r="M323" s="8">
        <v>-140000</v>
      </c>
      <c r="N323" s="8">
        <v>-140000</v>
      </c>
      <c r="O323" s="8">
        <v>0</v>
      </c>
      <c r="P323" s="8">
        <v>0</v>
      </c>
      <c r="Q323" s="10">
        <v>0</v>
      </c>
      <c r="R323" s="10">
        <v>0</v>
      </c>
      <c r="S323" s="10">
        <v>0</v>
      </c>
      <c r="T323" s="10">
        <v>0</v>
      </c>
      <c r="U323" s="10">
        <v>0</v>
      </c>
      <c r="V323" s="10">
        <v>0</v>
      </c>
    </row>
    <row r="324" spans="1:22" ht="87" x14ac:dyDescent="0.35">
      <c r="A324" s="2" t="s">
        <v>513</v>
      </c>
      <c r="B324" s="3">
        <v>9</v>
      </c>
      <c r="C324" s="3">
        <v>794</v>
      </c>
      <c r="D324" s="3">
        <v>100033400</v>
      </c>
      <c r="E324" s="1" t="s">
        <v>672</v>
      </c>
      <c r="F324" s="2" t="s">
        <v>673</v>
      </c>
      <c r="G324" s="1" t="s">
        <v>33</v>
      </c>
      <c r="H324" s="3">
        <v>200</v>
      </c>
      <c r="I324" s="4" t="s">
        <v>43</v>
      </c>
      <c r="J324" s="3">
        <v>1550</v>
      </c>
      <c r="K324" s="2" t="s">
        <v>44</v>
      </c>
      <c r="L324" s="2" t="s">
        <v>45</v>
      </c>
      <c r="M324" s="8">
        <v>-536003</v>
      </c>
      <c r="N324" s="8">
        <v>-5393750</v>
      </c>
      <c r="O324" s="8">
        <v>0</v>
      </c>
      <c r="P324" s="8">
        <v>0</v>
      </c>
      <c r="Q324" s="10">
        <v>0</v>
      </c>
      <c r="R324" s="10">
        <v>0</v>
      </c>
      <c r="S324" s="10">
        <v>0</v>
      </c>
      <c r="T324" s="10">
        <v>0</v>
      </c>
      <c r="U324" s="10">
        <v>0</v>
      </c>
      <c r="V324" s="10">
        <v>0</v>
      </c>
    </row>
    <row r="325" spans="1:22" ht="87" x14ac:dyDescent="0.35">
      <c r="A325" s="2" t="s">
        <v>513</v>
      </c>
      <c r="B325" s="3">
        <v>9</v>
      </c>
      <c r="C325" s="3">
        <v>262</v>
      </c>
      <c r="D325" s="3">
        <v>100033900</v>
      </c>
      <c r="E325" s="1" t="s">
        <v>674</v>
      </c>
      <c r="F325" s="2" t="s">
        <v>675</v>
      </c>
      <c r="G325" s="1" t="s">
        <v>33</v>
      </c>
      <c r="H325" s="3">
        <v>200</v>
      </c>
      <c r="I325" s="4" t="s">
        <v>34</v>
      </c>
      <c r="J325" s="3">
        <v>1100</v>
      </c>
      <c r="K325" s="2" t="s">
        <v>676</v>
      </c>
      <c r="L325" s="2" t="s">
        <v>677</v>
      </c>
      <c r="M325" s="8">
        <v>0</v>
      </c>
      <c r="N325" s="8">
        <v>50000</v>
      </c>
      <c r="O325" s="8">
        <v>0</v>
      </c>
      <c r="P325" s="8">
        <v>0</v>
      </c>
      <c r="Q325" s="10">
        <v>0</v>
      </c>
      <c r="R325" s="10">
        <v>0</v>
      </c>
      <c r="S325" s="10">
        <v>0</v>
      </c>
      <c r="T325" s="10">
        <v>0</v>
      </c>
      <c r="U325" s="10">
        <v>0</v>
      </c>
      <c r="V325" s="10">
        <v>0</v>
      </c>
    </row>
    <row r="326" spans="1:22" ht="87" x14ac:dyDescent="0.35">
      <c r="A326" s="2" t="s">
        <v>513</v>
      </c>
      <c r="B326" s="3">
        <v>9</v>
      </c>
      <c r="C326" s="3">
        <v>262</v>
      </c>
      <c r="D326" s="3">
        <v>100033900</v>
      </c>
      <c r="E326" s="1" t="s">
        <v>674</v>
      </c>
      <c r="F326" s="2" t="s">
        <v>675</v>
      </c>
      <c r="G326" s="1" t="s">
        <v>33</v>
      </c>
      <c r="H326" s="3">
        <v>200</v>
      </c>
      <c r="I326" s="4" t="s">
        <v>43</v>
      </c>
      <c r="J326" s="3">
        <v>1550</v>
      </c>
      <c r="K326" s="2" t="s">
        <v>44</v>
      </c>
      <c r="L326" s="2" t="s">
        <v>45</v>
      </c>
      <c r="M326" s="8">
        <v>-1674320</v>
      </c>
      <c r="N326" s="8">
        <v>-1724320</v>
      </c>
      <c r="O326" s="8">
        <v>0</v>
      </c>
      <c r="P326" s="8">
        <v>0</v>
      </c>
      <c r="Q326" s="10">
        <v>0</v>
      </c>
      <c r="R326" s="10">
        <v>0</v>
      </c>
      <c r="S326" s="10">
        <v>0</v>
      </c>
      <c r="T326" s="10">
        <v>0</v>
      </c>
      <c r="U326" s="10">
        <v>0</v>
      </c>
      <c r="V326" s="10">
        <v>0</v>
      </c>
    </row>
    <row r="327" spans="1:22" ht="174" x14ac:dyDescent="0.35">
      <c r="A327" s="2" t="s">
        <v>513</v>
      </c>
      <c r="B327" s="3">
        <v>9</v>
      </c>
      <c r="C327" s="3">
        <v>262</v>
      </c>
      <c r="D327" s="3">
        <v>100033900</v>
      </c>
      <c r="E327" s="1" t="s">
        <v>674</v>
      </c>
      <c r="F327" s="2" t="s">
        <v>675</v>
      </c>
      <c r="G327" s="1" t="s">
        <v>33</v>
      </c>
      <c r="H327" s="3">
        <v>200</v>
      </c>
      <c r="I327" s="4" t="s">
        <v>254</v>
      </c>
      <c r="J327" s="3">
        <v>1800</v>
      </c>
      <c r="K327" s="2" t="s">
        <v>678</v>
      </c>
      <c r="L327" s="2" t="s">
        <v>679</v>
      </c>
      <c r="M327" s="8">
        <v>0</v>
      </c>
      <c r="N327" s="8">
        <v>0</v>
      </c>
      <c r="O327" s="8">
        <v>0</v>
      </c>
      <c r="P327" s="8">
        <v>0</v>
      </c>
      <c r="Q327" s="10">
        <v>0</v>
      </c>
      <c r="R327" s="10">
        <v>0</v>
      </c>
      <c r="S327" s="10">
        <v>0</v>
      </c>
      <c r="T327" s="10">
        <v>0</v>
      </c>
      <c r="U327" s="10">
        <v>0</v>
      </c>
      <c r="V327" s="10">
        <v>0</v>
      </c>
    </row>
    <row r="328" spans="1:22" ht="116" x14ac:dyDescent="0.35">
      <c r="A328" s="2" t="s">
        <v>513</v>
      </c>
      <c r="B328" s="3">
        <v>9</v>
      </c>
      <c r="C328" s="3">
        <v>203</v>
      </c>
      <c r="D328" s="3">
        <v>100034700</v>
      </c>
      <c r="E328" s="1" t="s">
        <v>680</v>
      </c>
      <c r="F328" s="2" t="s">
        <v>681</v>
      </c>
      <c r="G328" s="1" t="s">
        <v>25</v>
      </c>
      <c r="H328" s="3">
        <v>100</v>
      </c>
      <c r="I328" s="4" t="s">
        <v>26</v>
      </c>
      <c r="J328" s="3">
        <v>1950</v>
      </c>
      <c r="K328" s="2" t="s">
        <v>682</v>
      </c>
      <c r="L328" s="2" t="s">
        <v>683</v>
      </c>
      <c r="M328" s="8">
        <v>0</v>
      </c>
      <c r="N328" s="8">
        <v>0</v>
      </c>
      <c r="O328" s="8">
        <v>0</v>
      </c>
      <c r="P328" s="8">
        <v>0</v>
      </c>
      <c r="Q328" s="10">
        <v>0</v>
      </c>
      <c r="R328" s="10">
        <v>0</v>
      </c>
      <c r="S328" s="10">
        <v>0</v>
      </c>
      <c r="T328" s="10">
        <v>0</v>
      </c>
      <c r="U328" s="10">
        <v>0</v>
      </c>
      <c r="V328" s="10">
        <v>0</v>
      </c>
    </row>
    <row r="329" spans="1:22" ht="87" x14ac:dyDescent="0.35">
      <c r="A329" s="2" t="s">
        <v>513</v>
      </c>
      <c r="B329" s="3">
        <v>9</v>
      </c>
      <c r="C329" s="3">
        <v>203</v>
      </c>
      <c r="D329" s="3">
        <v>100034700</v>
      </c>
      <c r="E329" s="1" t="s">
        <v>680</v>
      </c>
      <c r="F329" s="2" t="s">
        <v>681</v>
      </c>
      <c r="G329" s="1" t="s">
        <v>33</v>
      </c>
      <c r="H329" s="3">
        <v>200</v>
      </c>
      <c r="I329" s="4" t="s">
        <v>43</v>
      </c>
      <c r="J329" s="3">
        <v>1550</v>
      </c>
      <c r="K329" s="2" t="s">
        <v>44</v>
      </c>
      <c r="L329" s="2" t="s">
        <v>45</v>
      </c>
      <c r="M329" s="8">
        <v>-80000</v>
      </c>
      <c r="N329" s="8">
        <v>0</v>
      </c>
      <c r="O329" s="8">
        <v>0</v>
      </c>
      <c r="P329" s="8">
        <v>0</v>
      </c>
      <c r="Q329" s="10">
        <v>0</v>
      </c>
      <c r="R329" s="10">
        <v>0</v>
      </c>
      <c r="S329" s="10">
        <v>0</v>
      </c>
      <c r="T329" s="10">
        <v>0</v>
      </c>
      <c r="U329" s="10">
        <v>0</v>
      </c>
      <c r="V329" s="10">
        <v>0</v>
      </c>
    </row>
    <row r="330" spans="1:22" ht="116" x14ac:dyDescent="0.35">
      <c r="A330" s="2" t="s">
        <v>513</v>
      </c>
      <c r="B330" s="3">
        <v>9</v>
      </c>
      <c r="C330" s="3">
        <v>765</v>
      </c>
      <c r="D330" s="3">
        <v>100034900</v>
      </c>
      <c r="E330" s="1" t="s">
        <v>684</v>
      </c>
      <c r="F330" s="2" t="s">
        <v>685</v>
      </c>
      <c r="G330" s="1" t="s">
        <v>25</v>
      </c>
      <c r="H330" s="3">
        <v>100</v>
      </c>
      <c r="I330" s="4" t="s">
        <v>26</v>
      </c>
      <c r="J330" s="3">
        <v>1950</v>
      </c>
      <c r="K330" s="2" t="s">
        <v>686</v>
      </c>
      <c r="L330" s="2" t="s">
        <v>687</v>
      </c>
      <c r="M330" s="8">
        <v>300000</v>
      </c>
      <c r="N330" s="8">
        <v>300000</v>
      </c>
      <c r="O330" s="8">
        <v>0</v>
      </c>
      <c r="P330" s="8">
        <v>0</v>
      </c>
      <c r="Q330" s="10">
        <v>0</v>
      </c>
      <c r="R330" s="10">
        <v>0</v>
      </c>
      <c r="S330" s="10">
        <v>0</v>
      </c>
      <c r="T330" s="10">
        <v>0</v>
      </c>
      <c r="U330" s="10">
        <v>0</v>
      </c>
      <c r="V330" s="10">
        <v>0</v>
      </c>
    </row>
    <row r="331" spans="1:22" ht="188.5" x14ac:dyDescent="0.35">
      <c r="A331" s="2" t="s">
        <v>513</v>
      </c>
      <c r="B331" s="3">
        <v>9</v>
      </c>
      <c r="C331" s="3">
        <v>765</v>
      </c>
      <c r="D331" s="3">
        <v>100034900</v>
      </c>
      <c r="E331" s="1" t="s">
        <v>684</v>
      </c>
      <c r="F331" s="2" t="s">
        <v>685</v>
      </c>
      <c r="G331" s="1" t="s">
        <v>25</v>
      </c>
      <c r="H331" s="3">
        <v>100</v>
      </c>
      <c r="I331" s="4" t="s">
        <v>26</v>
      </c>
      <c r="J331" s="3">
        <v>1950</v>
      </c>
      <c r="K331" s="2" t="s">
        <v>688</v>
      </c>
      <c r="L331" s="2" t="s">
        <v>689</v>
      </c>
      <c r="M331" s="8">
        <v>641050</v>
      </c>
      <c r="N331" s="8">
        <v>641050</v>
      </c>
      <c r="O331" s="8">
        <v>0</v>
      </c>
      <c r="P331" s="8">
        <v>0</v>
      </c>
      <c r="Q331" s="10">
        <v>0</v>
      </c>
      <c r="R331" s="10">
        <v>0</v>
      </c>
      <c r="S331" s="10">
        <v>0</v>
      </c>
      <c r="T331" s="10">
        <v>0</v>
      </c>
      <c r="U331" s="10">
        <v>0</v>
      </c>
      <c r="V331" s="10">
        <v>0</v>
      </c>
    </row>
    <row r="332" spans="1:22" ht="116" x14ac:dyDescent="0.35">
      <c r="A332" s="2" t="s">
        <v>513</v>
      </c>
      <c r="B332" s="3">
        <v>9</v>
      </c>
      <c r="C332" s="3">
        <v>765</v>
      </c>
      <c r="D332" s="3">
        <v>100034900</v>
      </c>
      <c r="E332" s="1" t="s">
        <v>684</v>
      </c>
      <c r="F332" s="2" t="s">
        <v>685</v>
      </c>
      <c r="G332" s="1" t="s">
        <v>33</v>
      </c>
      <c r="H332" s="3">
        <v>200</v>
      </c>
      <c r="I332" s="4" t="s">
        <v>66</v>
      </c>
      <c r="J332" s="3">
        <v>400</v>
      </c>
      <c r="K332" s="2" t="s">
        <v>690</v>
      </c>
      <c r="L332" s="2" t="s">
        <v>691</v>
      </c>
      <c r="M332" s="8">
        <v>0</v>
      </c>
      <c r="N332" s="8">
        <v>-815306</v>
      </c>
      <c r="O332" s="8">
        <v>0</v>
      </c>
      <c r="P332" s="8">
        <v>-815306</v>
      </c>
      <c r="Q332" s="10">
        <v>0</v>
      </c>
      <c r="R332" s="10">
        <v>0</v>
      </c>
      <c r="S332" s="10">
        <v>0</v>
      </c>
      <c r="T332" s="10">
        <v>0</v>
      </c>
      <c r="U332" s="10">
        <v>0</v>
      </c>
      <c r="V332" s="10">
        <v>0</v>
      </c>
    </row>
    <row r="333" spans="1:22" ht="130.5" x14ac:dyDescent="0.35">
      <c r="A333" s="2" t="s">
        <v>513</v>
      </c>
      <c r="B333" s="3">
        <v>9</v>
      </c>
      <c r="C333" s="3">
        <v>765</v>
      </c>
      <c r="D333" s="3">
        <v>100034900</v>
      </c>
      <c r="E333" s="1" t="s">
        <v>684</v>
      </c>
      <c r="F333" s="2" t="s">
        <v>685</v>
      </c>
      <c r="G333" s="1" t="s">
        <v>33</v>
      </c>
      <c r="H333" s="3">
        <v>200</v>
      </c>
      <c r="I333" s="4" t="s">
        <v>66</v>
      </c>
      <c r="J333" s="3">
        <v>400</v>
      </c>
      <c r="K333" s="2" t="s">
        <v>692</v>
      </c>
      <c r="L333" s="2" t="s">
        <v>1028</v>
      </c>
      <c r="M333" s="8">
        <v>0</v>
      </c>
      <c r="N333" s="8">
        <v>-5024583</v>
      </c>
      <c r="O333" s="8">
        <v>0</v>
      </c>
      <c r="P333" s="8">
        <v>-5024584</v>
      </c>
      <c r="Q333" s="10">
        <v>0</v>
      </c>
      <c r="R333" s="10">
        <v>0</v>
      </c>
      <c r="S333" s="10">
        <v>0</v>
      </c>
      <c r="T333" s="10">
        <v>0</v>
      </c>
      <c r="U333" s="10">
        <v>0</v>
      </c>
      <c r="V333" s="10">
        <v>0</v>
      </c>
    </row>
    <row r="334" spans="1:22" ht="145" x14ac:dyDescent="0.35">
      <c r="A334" s="2" t="s">
        <v>513</v>
      </c>
      <c r="B334" s="3">
        <v>9</v>
      </c>
      <c r="C334" s="3">
        <v>765</v>
      </c>
      <c r="D334" s="3">
        <v>100034900</v>
      </c>
      <c r="E334" s="1" t="s">
        <v>684</v>
      </c>
      <c r="F334" s="2" t="s">
        <v>685</v>
      </c>
      <c r="G334" s="1" t="s">
        <v>33</v>
      </c>
      <c r="H334" s="3">
        <v>200</v>
      </c>
      <c r="I334" s="4" t="s">
        <v>271</v>
      </c>
      <c r="J334" s="3">
        <v>600</v>
      </c>
      <c r="K334" s="2" t="s">
        <v>693</v>
      </c>
      <c r="L334" s="2" t="s">
        <v>694</v>
      </c>
      <c r="M334" s="8">
        <v>-2923178</v>
      </c>
      <c r="N334" s="8">
        <v>0</v>
      </c>
      <c r="O334" s="8">
        <v>2923178</v>
      </c>
      <c r="P334" s="8">
        <v>0</v>
      </c>
      <c r="Q334" s="10">
        <v>0</v>
      </c>
      <c r="R334" s="10">
        <v>0</v>
      </c>
      <c r="S334" s="10">
        <v>0</v>
      </c>
      <c r="T334" s="10">
        <v>0</v>
      </c>
      <c r="U334" s="10">
        <v>0</v>
      </c>
      <c r="V334" s="10">
        <v>0</v>
      </c>
    </row>
    <row r="335" spans="1:22" ht="116" x14ac:dyDescent="0.35">
      <c r="A335" s="2" t="s">
        <v>513</v>
      </c>
      <c r="B335" s="3">
        <v>9</v>
      </c>
      <c r="C335" s="3">
        <v>765</v>
      </c>
      <c r="D335" s="3">
        <v>100034900</v>
      </c>
      <c r="E335" s="1" t="s">
        <v>684</v>
      </c>
      <c r="F335" s="2" t="s">
        <v>685</v>
      </c>
      <c r="G335" s="1" t="s">
        <v>33</v>
      </c>
      <c r="H335" s="3">
        <v>200</v>
      </c>
      <c r="I335" s="4" t="s">
        <v>271</v>
      </c>
      <c r="J335" s="3">
        <v>600</v>
      </c>
      <c r="K335" s="2" t="s">
        <v>695</v>
      </c>
      <c r="L335" s="2" t="s">
        <v>696</v>
      </c>
      <c r="M335" s="8">
        <v>0</v>
      </c>
      <c r="N335" s="8">
        <v>78254</v>
      </c>
      <c r="O335" s="8">
        <v>0</v>
      </c>
      <c r="P335" s="8">
        <v>113411</v>
      </c>
      <c r="Q335" s="10">
        <v>0</v>
      </c>
      <c r="R335" s="10">
        <v>0</v>
      </c>
      <c r="S335" s="10">
        <v>0</v>
      </c>
      <c r="T335" s="10">
        <v>0</v>
      </c>
      <c r="U335" s="10">
        <v>0</v>
      </c>
      <c r="V335" s="10">
        <v>0</v>
      </c>
    </row>
    <row r="336" spans="1:22" ht="145" x14ac:dyDescent="0.35">
      <c r="A336" s="2" t="s">
        <v>513</v>
      </c>
      <c r="B336" s="3">
        <v>9</v>
      </c>
      <c r="C336" s="3">
        <v>765</v>
      </c>
      <c r="D336" s="3">
        <v>100034900</v>
      </c>
      <c r="E336" s="1" t="s">
        <v>684</v>
      </c>
      <c r="F336" s="2" t="s">
        <v>685</v>
      </c>
      <c r="G336" s="1" t="s">
        <v>33</v>
      </c>
      <c r="H336" s="3">
        <v>200</v>
      </c>
      <c r="I336" s="4" t="s">
        <v>271</v>
      </c>
      <c r="J336" s="3">
        <v>600</v>
      </c>
      <c r="K336" s="2" t="s">
        <v>697</v>
      </c>
      <c r="L336" s="2" t="s">
        <v>698</v>
      </c>
      <c r="M336" s="8">
        <v>-917838</v>
      </c>
      <c r="N336" s="8">
        <v>-716572</v>
      </c>
      <c r="O336" s="8">
        <v>2365422</v>
      </c>
      <c r="P336" s="8">
        <v>2164156</v>
      </c>
      <c r="Q336" s="10">
        <v>0</v>
      </c>
      <c r="R336" s="10">
        <v>0</v>
      </c>
      <c r="S336" s="10">
        <v>0</v>
      </c>
      <c r="T336" s="10">
        <v>0</v>
      </c>
      <c r="U336" s="10">
        <v>0</v>
      </c>
      <c r="V336" s="10">
        <v>0</v>
      </c>
    </row>
    <row r="337" spans="1:22" ht="188.5" x14ac:dyDescent="0.35">
      <c r="A337" s="2" t="s">
        <v>513</v>
      </c>
      <c r="B337" s="3">
        <v>9</v>
      </c>
      <c r="C337" s="3">
        <v>765</v>
      </c>
      <c r="D337" s="3">
        <v>100034900</v>
      </c>
      <c r="E337" s="1" t="s">
        <v>684</v>
      </c>
      <c r="F337" s="2" t="s">
        <v>685</v>
      </c>
      <c r="G337" s="1" t="s">
        <v>33</v>
      </c>
      <c r="H337" s="3">
        <v>200</v>
      </c>
      <c r="I337" s="4" t="s">
        <v>271</v>
      </c>
      <c r="J337" s="3">
        <v>600</v>
      </c>
      <c r="K337" s="2" t="s">
        <v>1029</v>
      </c>
      <c r="L337" s="2" t="s">
        <v>699</v>
      </c>
      <c r="M337" s="8">
        <v>0</v>
      </c>
      <c r="N337" s="8">
        <v>0</v>
      </c>
      <c r="O337" s="8">
        <v>0</v>
      </c>
      <c r="P337" s="8">
        <v>3000000</v>
      </c>
      <c r="Q337" s="10">
        <v>0</v>
      </c>
      <c r="R337" s="10">
        <v>0</v>
      </c>
      <c r="S337" s="10">
        <v>0</v>
      </c>
      <c r="T337" s="10">
        <v>2</v>
      </c>
      <c r="U337" s="10">
        <v>0</v>
      </c>
      <c r="V337" s="10">
        <v>2</v>
      </c>
    </row>
    <row r="338" spans="1:22" ht="101.5" x14ac:dyDescent="0.35">
      <c r="A338" s="2" t="s">
        <v>513</v>
      </c>
      <c r="B338" s="3">
        <v>9</v>
      </c>
      <c r="C338" s="3">
        <v>765</v>
      </c>
      <c r="D338" s="3">
        <v>100034900</v>
      </c>
      <c r="E338" s="1" t="s">
        <v>684</v>
      </c>
      <c r="F338" s="2" t="s">
        <v>685</v>
      </c>
      <c r="G338" s="1" t="s">
        <v>33</v>
      </c>
      <c r="H338" s="3">
        <v>200</v>
      </c>
      <c r="I338" s="4" t="s">
        <v>271</v>
      </c>
      <c r="J338" s="3">
        <v>600</v>
      </c>
      <c r="K338" s="2" t="s">
        <v>700</v>
      </c>
      <c r="L338" s="2" t="s">
        <v>701</v>
      </c>
      <c r="M338" s="8">
        <v>1747069</v>
      </c>
      <c r="N338" s="8">
        <v>1378372</v>
      </c>
      <c r="O338" s="8">
        <v>-17693963</v>
      </c>
      <c r="P338" s="8">
        <v>-2585687</v>
      </c>
      <c r="Q338" s="10">
        <v>0</v>
      </c>
      <c r="R338" s="10">
        <v>0</v>
      </c>
      <c r="S338" s="10">
        <v>0</v>
      </c>
      <c r="T338" s="10">
        <v>0</v>
      </c>
      <c r="U338" s="10">
        <v>0</v>
      </c>
      <c r="V338" s="10">
        <v>0</v>
      </c>
    </row>
    <row r="339" spans="1:22" ht="130.5" x14ac:dyDescent="0.35">
      <c r="A339" s="2" t="s">
        <v>513</v>
      </c>
      <c r="B339" s="3">
        <v>9</v>
      </c>
      <c r="C339" s="3">
        <v>765</v>
      </c>
      <c r="D339" s="3">
        <v>100034900</v>
      </c>
      <c r="E339" s="1" t="s">
        <v>684</v>
      </c>
      <c r="F339" s="2" t="s">
        <v>685</v>
      </c>
      <c r="G339" s="1" t="s">
        <v>33</v>
      </c>
      <c r="H339" s="3">
        <v>200</v>
      </c>
      <c r="I339" s="4" t="s">
        <v>83</v>
      </c>
      <c r="J339" s="3">
        <v>700</v>
      </c>
      <c r="K339" s="2" t="s">
        <v>702</v>
      </c>
      <c r="L339" s="2" t="s">
        <v>703</v>
      </c>
      <c r="M339" s="8">
        <v>0</v>
      </c>
      <c r="N339" s="8">
        <v>0</v>
      </c>
      <c r="O339" s="8">
        <v>0</v>
      </c>
      <c r="P339" s="8">
        <v>0</v>
      </c>
      <c r="Q339" s="10">
        <v>0</v>
      </c>
      <c r="R339" s="10">
        <v>0</v>
      </c>
      <c r="S339" s="10">
        <v>0</v>
      </c>
      <c r="T339" s="10">
        <v>0</v>
      </c>
      <c r="U339" s="10">
        <v>0</v>
      </c>
      <c r="V339" s="10">
        <v>0</v>
      </c>
    </row>
    <row r="340" spans="1:22" ht="159.5" x14ac:dyDescent="0.35">
      <c r="A340" s="2" t="s">
        <v>513</v>
      </c>
      <c r="B340" s="3">
        <v>9</v>
      </c>
      <c r="C340" s="3">
        <v>765</v>
      </c>
      <c r="D340" s="3">
        <v>100034900</v>
      </c>
      <c r="E340" s="1" t="s">
        <v>684</v>
      </c>
      <c r="F340" s="2" t="s">
        <v>685</v>
      </c>
      <c r="G340" s="1" t="s">
        <v>33</v>
      </c>
      <c r="H340" s="3">
        <v>200</v>
      </c>
      <c r="I340" s="4" t="s">
        <v>83</v>
      </c>
      <c r="J340" s="3">
        <v>700</v>
      </c>
      <c r="K340" s="2" t="s">
        <v>704</v>
      </c>
      <c r="L340" s="2" t="s">
        <v>705</v>
      </c>
      <c r="M340" s="8">
        <v>1903760</v>
      </c>
      <c r="N340" s="8">
        <v>2265379</v>
      </c>
      <c r="O340" s="8">
        <v>0</v>
      </c>
      <c r="P340" s="8">
        <v>0</v>
      </c>
      <c r="Q340" s="10">
        <v>0</v>
      </c>
      <c r="R340" s="10">
        <v>0</v>
      </c>
      <c r="S340" s="10">
        <v>0</v>
      </c>
      <c r="T340" s="10">
        <v>0</v>
      </c>
      <c r="U340" s="10">
        <v>0</v>
      </c>
      <c r="V340" s="10">
        <v>0</v>
      </c>
    </row>
    <row r="341" spans="1:22" ht="72.5" x14ac:dyDescent="0.35">
      <c r="A341" s="2" t="s">
        <v>513</v>
      </c>
      <c r="B341" s="3">
        <v>9</v>
      </c>
      <c r="C341" s="3">
        <v>765</v>
      </c>
      <c r="D341" s="3">
        <v>100034900</v>
      </c>
      <c r="E341" s="1" t="s">
        <v>684</v>
      </c>
      <c r="F341" s="2" t="s">
        <v>685</v>
      </c>
      <c r="G341" s="1" t="s">
        <v>33</v>
      </c>
      <c r="H341" s="3">
        <v>200</v>
      </c>
      <c r="I341" s="4" t="s">
        <v>184</v>
      </c>
      <c r="J341" s="3">
        <v>725</v>
      </c>
      <c r="K341" s="2" t="s">
        <v>706</v>
      </c>
      <c r="L341" s="2" t="s">
        <v>707</v>
      </c>
      <c r="M341" s="8">
        <v>0</v>
      </c>
      <c r="N341" s="8">
        <v>0</v>
      </c>
      <c r="O341" s="8">
        <v>0</v>
      </c>
      <c r="P341" s="8">
        <v>0</v>
      </c>
      <c r="Q341" s="10">
        <v>0</v>
      </c>
      <c r="R341" s="10">
        <v>0</v>
      </c>
      <c r="S341" s="10">
        <v>0</v>
      </c>
      <c r="T341" s="10">
        <v>0</v>
      </c>
      <c r="U341" s="10">
        <v>0</v>
      </c>
      <c r="V341" s="10">
        <v>0</v>
      </c>
    </row>
    <row r="342" spans="1:22" ht="159.5" x14ac:dyDescent="0.35">
      <c r="A342" s="2" t="s">
        <v>513</v>
      </c>
      <c r="B342" s="3">
        <v>9</v>
      </c>
      <c r="C342" s="3">
        <v>765</v>
      </c>
      <c r="D342" s="3">
        <v>100034900</v>
      </c>
      <c r="E342" s="1" t="s">
        <v>684</v>
      </c>
      <c r="F342" s="2" t="s">
        <v>685</v>
      </c>
      <c r="G342" s="1" t="s">
        <v>33</v>
      </c>
      <c r="H342" s="3">
        <v>200</v>
      </c>
      <c r="I342" s="4" t="s">
        <v>184</v>
      </c>
      <c r="J342" s="3">
        <v>725</v>
      </c>
      <c r="K342" s="2" t="s">
        <v>708</v>
      </c>
      <c r="L342" s="2" t="s">
        <v>709</v>
      </c>
      <c r="M342" s="8">
        <v>45653</v>
      </c>
      <c r="N342" s="8">
        <v>182610</v>
      </c>
      <c r="O342" s="8">
        <v>103404</v>
      </c>
      <c r="P342" s="8">
        <v>0</v>
      </c>
      <c r="Q342" s="10">
        <v>0</v>
      </c>
      <c r="R342" s="10">
        <v>0</v>
      </c>
      <c r="S342" s="10">
        <v>0</v>
      </c>
      <c r="T342" s="10">
        <v>0</v>
      </c>
      <c r="U342" s="10">
        <v>0</v>
      </c>
      <c r="V342" s="10">
        <v>0</v>
      </c>
    </row>
    <row r="343" spans="1:22" ht="101.5" x14ac:dyDescent="0.35">
      <c r="A343" s="2" t="s">
        <v>513</v>
      </c>
      <c r="B343" s="3">
        <v>9</v>
      </c>
      <c r="C343" s="3">
        <v>765</v>
      </c>
      <c r="D343" s="3">
        <v>100034900</v>
      </c>
      <c r="E343" s="1" t="s">
        <v>684</v>
      </c>
      <c r="F343" s="2" t="s">
        <v>685</v>
      </c>
      <c r="G343" s="1" t="s">
        <v>33</v>
      </c>
      <c r="H343" s="3">
        <v>200</v>
      </c>
      <c r="I343" s="4" t="s">
        <v>85</v>
      </c>
      <c r="J343" s="3">
        <v>800</v>
      </c>
      <c r="K343" s="2" t="s">
        <v>710</v>
      </c>
      <c r="L343" s="2" t="s">
        <v>711</v>
      </c>
      <c r="M343" s="8">
        <v>0</v>
      </c>
      <c r="N343" s="8">
        <v>333351</v>
      </c>
      <c r="O343" s="8">
        <v>0</v>
      </c>
      <c r="P343" s="8">
        <v>333351</v>
      </c>
      <c r="Q343" s="10">
        <v>0</v>
      </c>
      <c r="R343" s="10">
        <v>0</v>
      </c>
      <c r="S343" s="10">
        <v>0</v>
      </c>
      <c r="T343" s="10">
        <v>0</v>
      </c>
      <c r="U343" s="10">
        <v>0</v>
      </c>
      <c r="V343" s="10">
        <v>0</v>
      </c>
    </row>
    <row r="344" spans="1:22" ht="87" x14ac:dyDescent="0.35">
      <c r="A344" s="2" t="s">
        <v>513</v>
      </c>
      <c r="B344" s="3">
        <v>9</v>
      </c>
      <c r="C344" s="3">
        <v>765</v>
      </c>
      <c r="D344" s="3">
        <v>100034900</v>
      </c>
      <c r="E344" s="1" t="s">
        <v>684</v>
      </c>
      <c r="F344" s="2" t="s">
        <v>685</v>
      </c>
      <c r="G344" s="1" t="s">
        <v>33</v>
      </c>
      <c r="H344" s="3">
        <v>200</v>
      </c>
      <c r="I344" s="4" t="s">
        <v>85</v>
      </c>
      <c r="J344" s="3">
        <v>800</v>
      </c>
      <c r="K344" s="2" t="s">
        <v>712</v>
      </c>
      <c r="L344" s="2" t="s">
        <v>713</v>
      </c>
      <c r="M344" s="8">
        <v>923804</v>
      </c>
      <c r="N344" s="8">
        <v>923804</v>
      </c>
      <c r="O344" s="8">
        <v>1224577</v>
      </c>
      <c r="P344" s="8">
        <v>1224577</v>
      </c>
      <c r="Q344" s="10">
        <v>0</v>
      </c>
      <c r="R344" s="10">
        <v>0</v>
      </c>
      <c r="S344" s="10">
        <v>0</v>
      </c>
      <c r="T344" s="10">
        <v>0</v>
      </c>
      <c r="U344" s="10">
        <v>0</v>
      </c>
      <c r="V344" s="10">
        <v>0</v>
      </c>
    </row>
    <row r="345" spans="1:22" ht="159.5" x14ac:dyDescent="0.35">
      <c r="A345" s="2" t="s">
        <v>513</v>
      </c>
      <c r="B345" s="3">
        <v>9</v>
      </c>
      <c r="C345" s="3">
        <v>765</v>
      </c>
      <c r="D345" s="3">
        <v>100034900</v>
      </c>
      <c r="E345" s="1" t="s">
        <v>684</v>
      </c>
      <c r="F345" s="2" t="s">
        <v>685</v>
      </c>
      <c r="G345" s="1" t="s">
        <v>33</v>
      </c>
      <c r="H345" s="3">
        <v>200</v>
      </c>
      <c r="I345" s="4" t="s">
        <v>34</v>
      </c>
      <c r="J345" s="3">
        <v>1100</v>
      </c>
      <c r="K345" s="2" t="s">
        <v>714</v>
      </c>
      <c r="L345" s="2" t="s">
        <v>715</v>
      </c>
      <c r="M345" s="8">
        <v>0</v>
      </c>
      <c r="N345" s="8">
        <v>376910</v>
      </c>
      <c r="O345" s="8">
        <v>0</v>
      </c>
      <c r="P345" s="8">
        <v>2709776</v>
      </c>
      <c r="Q345" s="10">
        <v>0</v>
      </c>
      <c r="R345" s="10">
        <v>0.5</v>
      </c>
      <c r="S345" s="10">
        <v>0</v>
      </c>
      <c r="T345" s="10">
        <v>1.5</v>
      </c>
      <c r="U345" s="10">
        <v>0</v>
      </c>
      <c r="V345" s="10">
        <v>2</v>
      </c>
    </row>
    <row r="346" spans="1:22" ht="87" x14ac:dyDescent="0.35">
      <c r="A346" s="2" t="s">
        <v>513</v>
      </c>
      <c r="B346" s="3">
        <v>9</v>
      </c>
      <c r="C346" s="3">
        <v>765</v>
      </c>
      <c r="D346" s="3">
        <v>100034900</v>
      </c>
      <c r="E346" s="1" t="s">
        <v>684</v>
      </c>
      <c r="F346" s="2" t="s">
        <v>685</v>
      </c>
      <c r="G346" s="1" t="s">
        <v>33</v>
      </c>
      <c r="H346" s="3">
        <v>200</v>
      </c>
      <c r="I346" s="4" t="s">
        <v>34</v>
      </c>
      <c r="J346" s="3">
        <v>1100</v>
      </c>
      <c r="K346" s="2" t="s">
        <v>716</v>
      </c>
      <c r="L346" s="2" t="s">
        <v>717</v>
      </c>
      <c r="M346" s="8">
        <v>250000</v>
      </c>
      <c r="N346" s="8">
        <v>0</v>
      </c>
      <c r="O346" s="8">
        <v>0</v>
      </c>
      <c r="P346" s="8">
        <v>0</v>
      </c>
      <c r="Q346" s="10">
        <v>0</v>
      </c>
      <c r="R346" s="10">
        <v>0</v>
      </c>
      <c r="S346" s="10">
        <v>0</v>
      </c>
      <c r="T346" s="10">
        <v>0</v>
      </c>
      <c r="U346" s="10">
        <v>0</v>
      </c>
      <c r="V346" s="10">
        <v>0</v>
      </c>
    </row>
    <row r="347" spans="1:22" ht="101.5" x14ac:dyDescent="0.35">
      <c r="A347" s="2" t="s">
        <v>513</v>
      </c>
      <c r="B347" s="3">
        <v>9</v>
      </c>
      <c r="C347" s="3">
        <v>765</v>
      </c>
      <c r="D347" s="3">
        <v>100034900</v>
      </c>
      <c r="E347" s="1" t="s">
        <v>684</v>
      </c>
      <c r="F347" s="2" t="s">
        <v>685</v>
      </c>
      <c r="G347" s="1" t="s">
        <v>33</v>
      </c>
      <c r="H347" s="3">
        <v>200</v>
      </c>
      <c r="I347" s="4" t="s">
        <v>189</v>
      </c>
      <c r="J347" s="3">
        <v>1125</v>
      </c>
      <c r="K347" s="2" t="s">
        <v>718</v>
      </c>
      <c r="L347" s="2" t="s">
        <v>719</v>
      </c>
      <c r="M347" s="8">
        <v>0</v>
      </c>
      <c r="N347" s="8">
        <v>0</v>
      </c>
      <c r="O347" s="8">
        <v>0</v>
      </c>
      <c r="P347" s="8">
        <v>-300000</v>
      </c>
      <c r="Q347" s="10">
        <v>0</v>
      </c>
      <c r="R347" s="10">
        <v>0</v>
      </c>
      <c r="S347" s="10">
        <v>0</v>
      </c>
      <c r="T347" s="10">
        <v>0</v>
      </c>
      <c r="U347" s="10">
        <v>0</v>
      </c>
      <c r="V347" s="10">
        <v>0</v>
      </c>
    </row>
    <row r="348" spans="1:22" ht="87" x14ac:dyDescent="0.35">
      <c r="A348" s="2" t="s">
        <v>513</v>
      </c>
      <c r="B348" s="3">
        <v>9</v>
      </c>
      <c r="C348" s="3">
        <v>765</v>
      </c>
      <c r="D348" s="3">
        <v>100034900</v>
      </c>
      <c r="E348" s="1" t="s">
        <v>684</v>
      </c>
      <c r="F348" s="2" t="s">
        <v>685</v>
      </c>
      <c r="G348" s="1" t="s">
        <v>33</v>
      </c>
      <c r="H348" s="3">
        <v>200</v>
      </c>
      <c r="I348" s="4" t="s">
        <v>192</v>
      </c>
      <c r="J348" s="3">
        <v>1300</v>
      </c>
      <c r="K348" s="2" t="s">
        <v>720</v>
      </c>
      <c r="L348" s="2" t="s">
        <v>721</v>
      </c>
      <c r="M348" s="8">
        <v>0</v>
      </c>
      <c r="N348" s="8">
        <v>2034699</v>
      </c>
      <c r="O348" s="8">
        <v>0</v>
      </c>
      <c r="P348" s="8">
        <v>2923675</v>
      </c>
      <c r="Q348" s="10">
        <v>0</v>
      </c>
      <c r="R348" s="10">
        <v>0.5</v>
      </c>
      <c r="S348" s="10">
        <v>0</v>
      </c>
      <c r="T348" s="10">
        <v>0.5</v>
      </c>
      <c r="U348" s="10">
        <v>0</v>
      </c>
      <c r="V348" s="10">
        <v>1</v>
      </c>
    </row>
    <row r="349" spans="1:22" ht="159.5" x14ac:dyDescent="0.35">
      <c r="A349" s="2" t="s">
        <v>513</v>
      </c>
      <c r="B349" s="3">
        <v>9</v>
      </c>
      <c r="C349" s="3">
        <v>765</v>
      </c>
      <c r="D349" s="3">
        <v>100034900</v>
      </c>
      <c r="E349" s="1" t="s">
        <v>684</v>
      </c>
      <c r="F349" s="2" t="s">
        <v>685</v>
      </c>
      <c r="G349" s="1" t="s">
        <v>33</v>
      </c>
      <c r="H349" s="3">
        <v>200</v>
      </c>
      <c r="I349" s="4" t="s">
        <v>192</v>
      </c>
      <c r="J349" s="3">
        <v>1300</v>
      </c>
      <c r="K349" s="2" t="s">
        <v>722</v>
      </c>
      <c r="L349" s="2" t="s">
        <v>723</v>
      </c>
      <c r="M349" s="8">
        <v>0</v>
      </c>
      <c r="N349" s="8">
        <v>281292</v>
      </c>
      <c r="O349" s="8">
        <v>0</v>
      </c>
      <c r="P349" s="8">
        <v>342558</v>
      </c>
      <c r="Q349" s="10">
        <v>0</v>
      </c>
      <c r="R349" s="10">
        <v>0</v>
      </c>
      <c r="S349" s="10">
        <v>0</v>
      </c>
      <c r="T349" s="10">
        <v>0</v>
      </c>
      <c r="U349" s="10">
        <v>0</v>
      </c>
      <c r="V349" s="10">
        <v>0</v>
      </c>
    </row>
    <row r="350" spans="1:22" ht="87" x14ac:dyDescent="0.35">
      <c r="A350" s="2" t="s">
        <v>513</v>
      </c>
      <c r="B350" s="3">
        <v>9</v>
      </c>
      <c r="C350" s="3">
        <v>765</v>
      </c>
      <c r="D350" s="3">
        <v>100034900</v>
      </c>
      <c r="E350" s="1" t="s">
        <v>684</v>
      </c>
      <c r="F350" s="2" t="s">
        <v>685</v>
      </c>
      <c r="G350" s="1" t="s">
        <v>33</v>
      </c>
      <c r="H350" s="3">
        <v>200</v>
      </c>
      <c r="I350" s="4" t="s">
        <v>192</v>
      </c>
      <c r="J350" s="3">
        <v>1300</v>
      </c>
      <c r="K350" s="2" t="s">
        <v>724</v>
      </c>
      <c r="L350" s="2" t="s">
        <v>725</v>
      </c>
      <c r="M350" s="8">
        <v>0</v>
      </c>
      <c r="N350" s="8">
        <v>104814</v>
      </c>
      <c r="O350" s="8">
        <v>600000</v>
      </c>
      <c r="P350" s="8">
        <v>2504815</v>
      </c>
      <c r="Q350" s="10">
        <v>0</v>
      </c>
      <c r="R350" s="10">
        <v>1</v>
      </c>
      <c r="S350" s="10">
        <v>0</v>
      </c>
      <c r="T350" s="10">
        <v>1</v>
      </c>
      <c r="U350" s="10">
        <v>0</v>
      </c>
      <c r="V350" s="10">
        <v>2</v>
      </c>
    </row>
    <row r="351" spans="1:22" ht="58" x14ac:dyDescent="0.35">
      <c r="A351" s="2" t="s">
        <v>513</v>
      </c>
      <c r="B351" s="3">
        <v>9</v>
      </c>
      <c r="C351" s="3">
        <v>765</v>
      </c>
      <c r="D351" s="3">
        <v>100034900</v>
      </c>
      <c r="E351" s="1" t="s">
        <v>684</v>
      </c>
      <c r="F351" s="2" t="s">
        <v>685</v>
      </c>
      <c r="G351" s="1" t="s">
        <v>33</v>
      </c>
      <c r="H351" s="3">
        <v>200</v>
      </c>
      <c r="I351" s="4" t="s">
        <v>56</v>
      </c>
      <c r="J351" s="3">
        <v>1400</v>
      </c>
      <c r="K351" s="2" t="s">
        <v>726</v>
      </c>
      <c r="L351" s="2" t="s">
        <v>727</v>
      </c>
      <c r="M351" s="8">
        <v>0</v>
      </c>
      <c r="N351" s="8">
        <v>362305</v>
      </c>
      <c r="O351" s="8">
        <v>0</v>
      </c>
      <c r="P351" s="8">
        <v>362305</v>
      </c>
      <c r="Q351" s="10">
        <v>0</v>
      </c>
      <c r="R351" s="10">
        <v>0</v>
      </c>
      <c r="S351" s="10">
        <v>0</v>
      </c>
      <c r="T351" s="10">
        <v>0</v>
      </c>
      <c r="U351" s="10">
        <v>0</v>
      </c>
      <c r="V351" s="10">
        <v>0</v>
      </c>
    </row>
    <row r="352" spans="1:22" ht="130.5" x14ac:dyDescent="0.35">
      <c r="A352" s="2" t="s">
        <v>513</v>
      </c>
      <c r="B352" s="3">
        <v>9</v>
      </c>
      <c r="C352" s="3">
        <v>765</v>
      </c>
      <c r="D352" s="3">
        <v>100034900</v>
      </c>
      <c r="E352" s="1" t="s">
        <v>684</v>
      </c>
      <c r="F352" s="2" t="s">
        <v>685</v>
      </c>
      <c r="G352" s="1" t="s">
        <v>33</v>
      </c>
      <c r="H352" s="3">
        <v>200</v>
      </c>
      <c r="I352" s="4" t="s">
        <v>56</v>
      </c>
      <c r="J352" s="3">
        <v>1400</v>
      </c>
      <c r="K352" s="2" t="s">
        <v>728</v>
      </c>
      <c r="L352" s="2" t="s">
        <v>729</v>
      </c>
      <c r="M352" s="8">
        <v>0</v>
      </c>
      <c r="N352" s="8">
        <v>2130394</v>
      </c>
      <c r="O352" s="8">
        <v>0</v>
      </c>
      <c r="P352" s="8">
        <v>0</v>
      </c>
      <c r="Q352" s="10">
        <v>0</v>
      </c>
      <c r="R352" s="10">
        <v>0</v>
      </c>
      <c r="S352" s="10">
        <v>0</v>
      </c>
      <c r="T352" s="10">
        <v>0</v>
      </c>
      <c r="U352" s="10">
        <v>0</v>
      </c>
      <c r="V352" s="10">
        <v>0</v>
      </c>
    </row>
    <row r="353" spans="1:22" ht="130.5" x14ac:dyDescent="0.35">
      <c r="A353" s="2" t="s">
        <v>513</v>
      </c>
      <c r="B353" s="3">
        <v>9</v>
      </c>
      <c r="C353" s="3">
        <v>765</v>
      </c>
      <c r="D353" s="3">
        <v>100034900</v>
      </c>
      <c r="E353" s="1" t="s">
        <v>684</v>
      </c>
      <c r="F353" s="2" t="s">
        <v>685</v>
      </c>
      <c r="G353" s="1" t="s">
        <v>33</v>
      </c>
      <c r="H353" s="3">
        <v>200</v>
      </c>
      <c r="I353" s="4" t="s">
        <v>56</v>
      </c>
      <c r="J353" s="3">
        <v>1400</v>
      </c>
      <c r="K353" s="2" t="s">
        <v>730</v>
      </c>
      <c r="L353" s="2" t="s">
        <v>731</v>
      </c>
      <c r="M353" s="8">
        <v>0</v>
      </c>
      <c r="N353" s="8">
        <v>953491</v>
      </c>
      <c r="O353" s="8">
        <v>0</v>
      </c>
      <c r="P353" s="8">
        <v>0</v>
      </c>
      <c r="Q353" s="10">
        <v>0</v>
      </c>
      <c r="R353" s="10">
        <v>0</v>
      </c>
      <c r="S353" s="10">
        <v>0</v>
      </c>
      <c r="T353" s="10">
        <v>0</v>
      </c>
      <c r="U353" s="10">
        <v>0</v>
      </c>
      <c r="V353" s="10">
        <v>0</v>
      </c>
    </row>
    <row r="354" spans="1:22" ht="333.5" x14ac:dyDescent="0.35">
      <c r="A354" s="2" t="s">
        <v>513</v>
      </c>
      <c r="B354" s="3">
        <v>9</v>
      </c>
      <c r="C354" s="3">
        <v>765</v>
      </c>
      <c r="D354" s="3">
        <v>100034900</v>
      </c>
      <c r="E354" s="1" t="s">
        <v>684</v>
      </c>
      <c r="F354" s="2" t="s">
        <v>685</v>
      </c>
      <c r="G354" s="1" t="s">
        <v>33</v>
      </c>
      <c r="H354" s="3">
        <v>200</v>
      </c>
      <c r="I354" s="4" t="s">
        <v>56</v>
      </c>
      <c r="J354" s="3">
        <v>1400</v>
      </c>
      <c r="K354" s="2" t="s">
        <v>732</v>
      </c>
      <c r="L354" s="2" t="s">
        <v>733</v>
      </c>
      <c r="M354" s="8">
        <v>0</v>
      </c>
      <c r="N354" s="8">
        <v>9211378</v>
      </c>
      <c r="O354" s="8">
        <v>0</v>
      </c>
      <c r="P354" s="8">
        <v>5000000</v>
      </c>
      <c r="Q354" s="10">
        <v>0</v>
      </c>
      <c r="R354" s="10">
        <v>0</v>
      </c>
      <c r="S354" s="10">
        <v>0</v>
      </c>
      <c r="T354" s="10">
        <v>0</v>
      </c>
      <c r="U354" s="10">
        <v>0</v>
      </c>
      <c r="V354" s="10">
        <v>0</v>
      </c>
    </row>
    <row r="355" spans="1:22" ht="101.5" x14ac:dyDescent="0.35">
      <c r="A355" s="2" t="s">
        <v>513</v>
      </c>
      <c r="B355" s="3">
        <v>9</v>
      </c>
      <c r="C355" s="3">
        <v>765</v>
      </c>
      <c r="D355" s="3">
        <v>100034900</v>
      </c>
      <c r="E355" s="1" t="s">
        <v>684</v>
      </c>
      <c r="F355" s="2" t="s">
        <v>685</v>
      </c>
      <c r="G355" s="1" t="s">
        <v>33</v>
      </c>
      <c r="H355" s="3">
        <v>200</v>
      </c>
      <c r="I355" s="4" t="s">
        <v>56</v>
      </c>
      <c r="J355" s="3">
        <v>1400</v>
      </c>
      <c r="K355" s="2" t="s">
        <v>734</v>
      </c>
      <c r="L355" s="2" t="s">
        <v>735</v>
      </c>
      <c r="M355" s="8">
        <v>2653124</v>
      </c>
      <c r="N355" s="8">
        <v>911369</v>
      </c>
      <c r="O355" s="8">
        <v>7991048</v>
      </c>
      <c r="P355" s="8">
        <v>125000</v>
      </c>
      <c r="Q355" s="10">
        <v>0</v>
      </c>
      <c r="R355" s="10">
        <v>0</v>
      </c>
      <c r="S355" s="10">
        <v>0</v>
      </c>
      <c r="T355" s="10">
        <v>0</v>
      </c>
      <c r="U355" s="10">
        <v>0</v>
      </c>
      <c r="V355" s="10">
        <v>0</v>
      </c>
    </row>
    <row r="356" spans="1:22" ht="101.5" x14ac:dyDescent="0.35">
      <c r="A356" s="2" t="s">
        <v>513</v>
      </c>
      <c r="B356" s="3">
        <v>9</v>
      </c>
      <c r="C356" s="3">
        <v>765</v>
      </c>
      <c r="D356" s="3">
        <v>100034900</v>
      </c>
      <c r="E356" s="1" t="s">
        <v>684</v>
      </c>
      <c r="F356" s="2" t="s">
        <v>685</v>
      </c>
      <c r="G356" s="1" t="s">
        <v>33</v>
      </c>
      <c r="H356" s="3">
        <v>200</v>
      </c>
      <c r="I356" s="4" t="s">
        <v>56</v>
      </c>
      <c r="J356" s="3">
        <v>1400</v>
      </c>
      <c r="K356" s="2" t="s">
        <v>736</v>
      </c>
      <c r="L356" s="2" t="s">
        <v>737</v>
      </c>
      <c r="M356" s="8">
        <v>0</v>
      </c>
      <c r="N356" s="8">
        <v>75000</v>
      </c>
      <c r="O356" s="8">
        <v>0</v>
      </c>
      <c r="P356" s="8">
        <v>0</v>
      </c>
      <c r="Q356" s="10">
        <v>0</v>
      </c>
      <c r="R356" s="10">
        <v>0</v>
      </c>
      <c r="S356" s="10">
        <v>0</v>
      </c>
      <c r="T356" s="10">
        <v>0</v>
      </c>
      <c r="U356" s="10">
        <v>0</v>
      </c>
      <c r="V356" s="10">
        <v>0</v>
      </c>
    </row>
    <row r="357" spans="1:22" ht="101.5" x14ac:dyDescent="0.35">
      <c r="A357" s="2" t="s">
        <v>513</v>
      </c>
      <c r="B357" s="3">
        <v>9</v>
      </c>
      <c r="C357" s="3">
        <v>765</v>
      </c>
      <c r="D357" s="3">
        <v>100034900</v>
      </c>
      <c r="E357" s="1" t="s">
        <v>684</v>
      </c>
      <c r="F357" s="2" t="s">
        <v>685</v>
      </c>
      <c r="G357" s="1" t="s">
        <v>33</v>
      </c>
      <c r="H357" s="3">
        <v>200</v>
      </c>
      <c r="I357" s="4" t="s">
        <v>56</v>
      </c>
      <c r="J357" s="3">
        <v>1400</v>
      </c>
      <c r="K357" s="2" t="s">
        <v>738</v>
      </c>
      <c r="L357" s="2" t="s">
        <v>739</v>
      </c>
      <c r="M357" s="8">
        <v>0</v>
      </c>
      <c r="N357" s="8">
        <v>517553</v>
      </c>
      <c r="O357" s="8">
        <v>0</v>
      </c>
      <c r="P357" s="8">
        <v>0</v>
      </c>
      <c r="Q357" s="10">
        <v>0</v>
      </c>
      <c r="R357" s="10">
        <v>0</v>
      </c>
      <c r="S357" s="10">
        <v>0</v>
      </c>
      <c r="T357" s="10">
        <v>0</v>
      </c>
      <c r="U357" s="10">
        <v>0</v>
      </c>
      <c r="V357" s="10">
        <v>0</v>
      </c>
    </row>
    <row r="358" spans="1:22" ht="87" x14ac:dyDescent="0.35">
      <c r="A358" s="2" t="s">
        <v>513</v>
      </c>
      <c r="B358" s="3">
        <v>9</v>
      </c>
      <c r="C358" s="3">
        <v>765</v>
      </c>
      <c r="D358" s="3">
        <v>100034900</v>
      </c>
      <c r="E358" s="1" t="s">
        <v>684</v>
      </c>
      <c r="F358" s="2" t="s">
        <v>685</v>
      </c>
      <c r="G358" s="1" t="s">
        <v>33</v>
      </c>
      <c r="H358" s="3">
        <v>200</v>
      </c>
      <c r="I358" s="4" t="s">
        <v>43</v>
      </c>
      <c r="J358" s="3">
        <v>1550</v>
      </c>
      <c r="K358" s="2" t="s">
        <v>44</v>
      </c>
      <c r="L358" s="2" t="s">
        <v>45</v>
      </c>
      <c r="M358" s="8">
        <v>-31066312</v>
      </c>
      <c r="N358" s="8">
        <v>-31309565</v>
      </c>
      <c r="O358" s="8">
        <v>0</v>
      </c>
      <c r="P358" s="8">
        <v>0</v>
      </c>
      <c r="Q358" s="10">
        <v>0</v>
      </c>
      <c r="R358" s="10">
        <v>0</v>
      </c>
      <c r="S358" s="10">
        <v>0</v>
      </c>
      <c r="T358" s="10">
        <v>0</v>
      </c>
      <c r="U358" s="10">
        <v>0</v>
      </c>
      <c r="V358" s="10">
        <v>0</v>
      </c>
    </row>
    <row r="359" spans="1:22" ht="72.5" x14ac:dyDescent="0.35">
      <c r="A359" s="2" t="s">
        <v>513</v>
      </c>
      <c r="B359" s="3">
        <v>9</v>
      </c>
      <c r="C359" s="3">
        <v>765</v>
      </c>
      <c r="D359" s="3">
        <v>100034900</v>
      </c>
      <c r="E359" s="1" t="s">
        <v>684</v>
      </c>
      <c r="F359" s="2" t="s">
        <v>685</v>
      </c>
      <c r="G359" s="1" t="s">
        <v>33</v>
      </c>
      <c r="H359" s="3">
        <v>200</v>
      </c>
      <c r="I359" s="4" t="s">
        <v>78</v>
      </c>
      <c r="J359" s="3">
        <v>1925</v>
      </c>
      <c r="K359" s="2" t="s">
        <v>740</v>
      </c>
      <c r="L359" s="2" t="s">
        <v>741</v>
      </c>
      <c r="M359" s="8">
        <v>0</v>
      </c>
      <c r="N359" s="8">
        <v>0</v>
      </c>
      <c r="O359" s="8">
        <v>8000000</v>
      </c>
      <c r="P359" s="8">
        <v>8000000</v>
      </c>
      <c r="Q359" s="10">
        <v>0</v>
      </c>
      <c r="R359" s="10">
        <v>0</v>
      </c>
      <c r="S359" s="10">
        <v>0</v>
      </c>
      <c r="T359" s="10">
        <v>0</v>
      </c>
      <c r="U359" s="10">
        <v>0</v>
      </c>
      <c r="V359" s="10">
        <v>0</v>
      </c>
    </row>
    <row r="360" spans="1:22" ht="72.5" x14ac:dyDescent="0.35">
      <c r="A360" s="2" t="s">
        <v>513</v>
      </c>
      <c r="B360" s="3">
        <v>9</v>
      </c>
      <c r="C360" s="3">
        <v>765</v>
      </c>
      <c r="D360" s="3">
        <v>100034900</v>
      </c>
      <c r="E360" s="1" t="s">
        <v>684</v>
      </c>
      <c r="F360" s="2" t="s">
        <v>685</v>
      </c>
      <c r="G360" s="1" t="s">
        <v>33</v>
      </c>
      <c r="H360" s="3">
        <v>200</v>
      </c>
      <c r="I360" s="4" t="s">
        <v>78</v>
      </c>
      <c r="J360" s="3">
        <v>1925</v>
      </c>
      <c r="K360" s="2" t="s">
        <v>742</v>
      </c>
      <c r="L360" s="2" t="s">
        <v>743</v>
      </c>
      <c r="M360" s="8">
        <v>0</v>
      </c>
      <c r="N360" s="8">
        <v>0</v>
      </c>
      <c r="O360" s="8">
        <v>1178888</v>
      </c>
      <c r="P360" s="8">
        <v>0</v>
      </c>
      <c r="Q360" s="10">
        <v>0</v>
      </c>
      <c r="R360" s="10">
        <v>0</v>
      </c>
      <c r="S360" s="10">
        <v>0</v>
      </c>
      <c r="T360" s="10">
        <v>0</v>
      </c>
      <c r="U360" s="10">
        <v>0</v>
      </c>
      <c r="V360" s="10">
        <v>0</v>
      </c>
    </row>
    <row r="361" spans="1:22" ht="87" x14ac:dyDescent="0.35">
      <c r="A361" s="2" t="s">
        <v>513</v>
      </c>
      <c r="B361" s="3">
        <v>9</v>
      </c>
      <c r="C361" s="3">
        <v>765</v>
      </c>
      <c r="D361" s="3">
        <v>100034900</v>
      </c>
      <c r="E361" s="1" t="s">
        <v>684</v>
      </c>
      <c r="F361" s="2" t="s">
        <v>685</v>
      </c>
      <c r="G361" s="1" t="s">
        <v>33</v>
      </c>
      <c r="H361" s="3">
        <v>200</v>
      </c>
      <c r="I361" s="4" t="s">
        <v>78</v>
      </c>
      <c r="J361" s="3">
        <v>1925</v>
      </c>
      <c r="K361" s="2" t="s">
        <v>744</v>
      </c>
      <c r="L361" s="2" t="s">
        <v>745</v>
      </c>
      <c r="M361" s="8">
        <v>0</v>
      </c>
      <c r="N361" s="8">
        <v>0</v>
      </c>
      <c r="O361" s="8">
        <v>0</v>
      </c>
      <c r="P361" s="8">
        <v>3000000</v>
      </c>
      <c r="Q361" s="10">
        <v>0</v>
      </c>
      <c r="R361" s="10">
        <v>0</v>
      </c>
      <c r="S361" s="10">
        <v>0</v>
      </c>
      <c r="T361" s="10">
        <v>0</v>
      </c>
      <c r="U361" s="10">
        <v>0</v>
      </c>
      <c r="V361" s="10">
        <v>0</v>
      </c>
    </row>
    <row r="362" spans="1:22" ht="159.5" x14ac:dyDescent="0.35">
      <c r="A362" s="2" t="s">
        <v>513</v>
      </c>
      <c r="B362" s="3">
        <v>9</v>
      </c>
      <c r="C362" s="3">
        <v>702</v>
      </c>
      <c r="D362" s="3">
        <v>100036400</v>
      </c>
      <c r="E362" s="1" t="s">
        <v>746</v>
      </c>
      <c r="F362" s="2" t="s">
        <v>747</v>
      </c>
      <c r="G362" s="1" t="s">
        <v>33</v>
      </c>
      <c r="H362" s="3">
        <v>200</v>
      </c>
      <c r="I362" s="4" t="s">
        <v>66</v>
      </c>
      <c r="J362" s="3">
        <v>400</v>
      </c>
      <c r="K362" s="2" t="s">
        <v>748</v>
      </c>
      <c r="L362" s="2" t="s">
        <v>749</v>
      </c>
      <c r="M362" s="8">
        <v>0</v>
      </c>
      <c r="N362" s="8">
        <v>0</v>
      </c>
      <c r="O362" s="8">
        <v>25000000</v>
      </c>
      <c r="P362" s="8">
        <v>10000000</v>
      </c>
      <c r="Q362" s="10">
        <v>0</v>
      </c>
      <c r="R362" s="10">
        <v>0</v>
      </c>
      <c r="S362" s="10">
        <v>0</v>
      </c>
      <c r="T362" s="10">
        <v>0</v>
      </c>
      <c r="U362" s="10">
        <v>0</v>
      </c>
      <c r="V362" s="10">
        <v>0</v>
      </c>
    </row>
    <row r="363" spans="1:22" ht="174" x14ac:dyDescent="0.35">
      <c r="A363" s="2" t="s">
        <v>513</v>
      </c>
      <c r="B363" s="3">
        <v>9</v>
      </c>
      <c r="C363" s="3">
        <v>702</v>
      </c>
      <c r="D363" s="3">
        <v>100036400</v>
      </c>
      <c r="E363" s="1" t="s">
        <v>746</v>
      </c>
      <c r="F363" s="2" t="s">
        <v>747</v>
      </c>
      <c r="G363" s="1" t="s">
        <v>33</v>
      </c>
      <c r="H363" s="3">
        <v>200</v>
      </c>
      <c r="I363" s="4" t="s">
        <v>192</v>
      </c>
      <c r="J363" s="3">
        <v>1300</v>
      </c>
      <c r="K363" s="2" t="s">
        <v>750</v>
      </c>
      <c r="L363" s="2" t="s">
        <v>751</v>
      </c>
      <c r="M363" s="8">
        <v>0</v>
      </c>
      <c r="N363" s="8">
        <v>0</v>
      </c>
      <c r="O363" s="8">
        <v>0</v>
      </c>
      <c r="P363" s="8">
        <v>0</v>
      </c>
      <c r="Q363" s="10">
        <v>0</v>
      </c>
      <c r="R363" s="10">
        <v>0</v>
      </c>
      <c r="S363" s="10">
        <v>0</v>
      </c>
      <c r="T363" s="10">
        <v>0</v>
      </c>
      <c r="U363" s="10">
        <v>0</v>
      </c>
      <c r="V363" s="10">
        <v>0</v>
      </c>
    </row>
    <row r="364" spans="1:22" ht="174" x14ac:dyDescent="0.35">
      <c r="A364" s="2" t="s">
        <v>513</v>
      </c>
      <c r="B364" s="3">
        <v>9</v>
      </c>
      <c r="C364" s="3">
        <v>702</v>
      </c>
      <c r="D364" s="3">
        <v>100036400</v>
      </c>
      <c r="E364" s="1" t="s">
        <v>746</v>
      </c>
      <c r="F364" s="2" t="s">
        <v>747</v>
      </c>
      <c r="G364" s="1" t="s">
        <v>33</v>
      </c>
      <c r="H364" s="3">
        <v>200</v>
      </c>
      <c r="I364" s="4" t="s">
        <v>56</v>
      </c>
      <c r="J364" s="3">
        <v>1400</v>
      </c>
      <c r="K364" s="2" t="s">
        <v>752</v>
      </c>
      <c r="L364" s="2" t="s">
        <v>753</v>
      </c>
      <c r="M364" s="8">
        <v>57787</v>
      </c>
      <c r="N364" s="8">
        <v>346725</v>
      </c>
      <c r="O364" s="8">
        <v>0</v>
      </c>
      <c r="P364" s="8">
        <v>0</v>
      </c>
      <c r="Q364" s="10">
        <v>0</v>
      </c>
      <c r="R364" s="10">
        <v>0</v>
      </c>
      <c r="S364" s="10">
        <v>0</v>
      </c>
      <c r="T364" s="10">
        <v>0</v>
      </c>
      <c r="U364" s="10">
        <v>0</v>
      </c>
      <c r="V364" s="10">
        <v>0</v>
      </c>
    </row>
    <row r="365" spans="1:22" ht="87" x14ac:dyDescent="0.35">
      <c r="A365" s="2" t="s">
        <v>513</v>
      </c>
      <c r="B365" s="3">
        <v>9</v>
      </c>
      <c r="C365" s="3">
        <v>702</v>
      </c>
      <c r="D365" s="3">
        <v>100036400</v>
      </c>
      <c r="E365" s="1" t="s">
        <v>746</v>
      </c>
      <c r="F365" s="2" t="s">
        <v>747</v>
      </c>
      <c r="G365" s="1" t="s">
        <v>33</v>
      </c>
      <c r="H365" s="3">
        <v>200</v>
      </c>
      <c r="I365" s="4" t="s">
        <v>43</v>
      </c>
      <c r="J365" s="3">
        <v>1550</v>
      </c>
      <c r="K365" s="2" t="s">
        <v>44</v>
      </c>
      <c r="L365" s="2" t="s">
        <v>45</v>
      </c>
      <c r="M365" s="8">
        <v>-1980862</v>
      </c>
      <c r="N365" s="8">
        <v>-1980862</v>
      </c>
      <c r="O365" s="8">
        <v>0</v>
      </c>
      <c r="P365" s="8">
        <v>0</v>
      </c>
      <c r="Q365" s="10">
        <v>0</v>
      </c>
      <c r="R365" s="10">
        <v>0</v>
      </c>
      <c r="S365" s="10">
        <v>0</v>
      </c>
      <c r="T365" s="10">
        <v>0</v>
      </c>
      <c r="U365" s="10">
        <v>0</v>
      </c>
      <c r="V365" s="10">
        <v>0</v>
      </c>
    </row>
    <row r="366" spans="1:22" ht="87" x14ac:dyDescent="0.35">
      <c r="A366" s="2" t="s">
        <v>754</v>
      </c>
      <c r="B366" s="3">
        <v>10</v>
      </c>
      <c r="C366" s="3">
        <v>199</v>
      </c>
      <c r="D366" s="3">
        <v>100037300</v>
      </c>
      <c r="E366" s="1" t="s">
        <v>755</v>
      </c>
      <c r="F366" s="2" t="s">
        <v>756</v>
      </c>
      <c r="G366" s="1" t="s">
        <v>33</v>
      </c>
      <c r="H366" s="3">
        <v>200</v>
      </c>
      <c r="I366" s="4" t="s">
        <v>66</v>
      </c>
      <c r="J366" s="3">
        <v>400</v>
      </c>
      <c r="K366" s="2" t="s">
        <v>757</v>
      </c>
      <c r="L366" s="2" t="s">
        <v>758</v>
      </c>
      <c r="M366" s="8">
        <v>0</v>
      </c>
      <c r="N366" s="8">
        <v>1038331</v>
      </c>
      <c r="O366" s="8">
        <v>0</v>
      </c>
      <c r="P366" s="8">
        <v>0</v>
      </c>
      <c r="Q366" s="10">
        <v>0</v>
      </c>
      <c r="R366" s="10">
        <v>5</v>
      </c>
      <c r="S366" s="10">
        <v>0</v>
      </c>
      <c r="T366" s="10">
        <v>0</v>
      </c>
      <c r="U366" s="10">
        <v>0</v>
      </c>
      <c r="V366" s="10">
        <v>5</v>
      </c>
    </row>
    <row r="367" spans="1:22" ht="72.5" x14ac:dyDescent="0.35">
      <c r="A367" s="2" t="s">
        <v>754</v>
      </c>
      <c r="B367" s="3">
        <v>10</v>
      </c>
      <c r="C367" s="3">
        <v>199</v>
      </c>
      <c r="D367" s="3">
        <v>100037300</v>
      </c>
      <c r="E367" s="1" t="s">
        <v>755</v>
      </c>
      <c r="F367" s="2" t="s">
        <v>756</v>
      </c>
      <c r="G367" s="1" t="s">
        <v>33</v>
      </c>
      <c r="H367" s="3">
        <v>200</v>
      </c>
      <c r="I367" s="4" t="s">
        <v>184</v>
      </c>
      <c r="J367" s="3">
        <v>725</v>
      </c>
      <c r="K367" s="2" t="s">
        <v>759</v>
      </c>
      <c r="L367" s="2" t="s">
        <v>760</v>
      </c>
      <c r="M367" s="8">
        <v>300000</v>
      </c>
      <c r="N367" s="8">
        <v>0</v>
      </c>
      <c r="O367" s="8">
        <v>0</v>
      </c>
      <c r="P367" s="8">
        <v>0</v>
      </c>
      <c r="Q367" s="10">
        <v>0</v>
      </c>
      <c r="R367" s="10">
        <v>0</v>
      </c>
      <c r="S367" s="10">
        <v>0</v>
      </c>
      <c r="T367" s="10">
        <v>0</v>
      </c>
      <c r="U367" s="10">
        <v>0</v>
      </c>
      <c r="V367" s="10">
        <v>0</v>
      </c>
    </row>
    <row r="368" spans="1:22" ht="72.5" x14ac:dyDescent="0.35">
      <c r="A368" s="2" t="s">
        <v>754</v>
      </c>
      <c r="B368" s="3">
        <v>10</v>
      </c>
      <c r="C368" s="3">
        <v>199</v>
      </c>
      <c r="D368" s="3">
        <v>100037300</v>
      </c>
      <c r="E368" s="1" t="s">
        <v>755</v>
      </c>
      <c r="F368" s="2" t="s">
        <v>756</v>
      </c>
      <c r="G368" s="1" t="s">
        <v>33</v>
      </c>
      <c r="H368" s="3">
        <v>200</v>
      </c>
      <c r="I368" s="4" t="s">
        <v>34</v>
      </c>
      <c r="J368" s="3">
        <v>1100</v>
      </c>
      <c r="K368" s="2" t="s">
        <v>761</v>
      </c>
      <c r="L368" s="2" t="s">
        <v>762</v>
      </c>
      <c r="M368" s="8">
        <v>0</v>
      </c>
      <c r="N368" s="8">
        <v>3500000</v>
      </c>
      <c r="O368" s="8">
        <v>0</v>
      </c>
      <c r="P368" s="8">
        <v>0</v>
      </c>
      <c r="Q368" s="10">
        <v>0</v>
      </c>
      <c r="R368" s="10">
        <v>0</v>
      </c>
      <c r="S368" s="10">
        <v>0</v>
      </c>
      <c r="T368" s="10">
        <v>0</v>
      </c>
      <c r="U368" s="10">
        <v>0</v>
      </c>
      <c r="V368" s="10">
        <v>0</v>
      </c>
    </row>
    <row r="369" spans="1:22" ht="101.5" x14ac:dyDescent="0.35">
      <c r="A369" s="2" t="s">
        <v>754</v>
      </c>
      <c r="B369" s="3">
        <v>10</v>
      </c>
      <c r="C369" s="3">
        <v>199</v>
      </c>
      <c r="D369" s="3">
        <v>100037300</v>
      </c>
      <c r="E369" s="1" t="s">
        <v>755</v>
      </c>
      <c r="F369" s="2" t="s">
        <v>756</v>
      </c>
      <c r="G369" s="1" t="s">
        <v>33</v>
      </c>
      <c r="H369" s="3">
        <v>200</v>
      </c>
      <c r="I369" s="4" t="s">
        <v>34</v>
      </c>
      <c r="J369" s="3">
        <v>1100</v>
      </c>
      <c r="K369" s="2" t="s">
        <v>763</v>
      </c>
      <c r="L369" s="2" t="s">
        <v>764</v>
      </c>
      <c r="M369" s="8">
        <v>0</v>
      </c>
      <c r="N369" s="8">
        <v>5000000</v>
      </c>
      <c r="O369" s="8">
        <v>0</v>
      </c>
      <c r="P369" s="8">
        <v>0</v>
      </c>
      <c r="Q369" s="10">
        <v>0</v>
      </c>
      <c r="R369" s="10">
        <v>0</v>
      </c>
      <c r="S369" s="10">
        <v>0</v>
      </c>
      <c r="T369" s="10">
        <v>0</v>
      </c>
      <c r="U369" s="10">
        <v>0</v>
      </c>
      <c r="V369" s="10">
        <v>0</v>
      </c>
    </row>
    <row r="370" spans="1:22" ht="101.5" x14ac:dyDescent="0.35">
      <c r="A370" s="2" t="s">
        <v>754</v>
      </c>
      <c r="B370" s="3">
        <v>10</v>
      </c>
      <c r="C370" s="3">
        <v>199</v>
      </c>
      <c r="D370" s="3">
        <v>100037300</v>
      </c>
      <c r="E370" s="1" t="s">
        <v>755</v>
      </c>
      <c r="F370" s="2" t="s">
        <v>756</v>
      </c>
      <c r="G370" s="1" t="s">
        <v>33</v>
      </c>
      <c r="H370" s="3">
        <v>200</v>
      </c>
      <c r="I370" s="4" t="s">
        <v>56</v>
      </c>
      <c r="J370" s="3">
        <v>1400</v>
      </c>
      <c r="K370" s="2" t="s">
        <v>765</v>
      </c>
      <c r="L370" s="2" t="s">
        <v>766</v>
      </c>
      <c r="M370" s="8">
        <v>0</v>
      </c>
      <c r="N370" s="8">
        <v>229637</v>
      </c>
      <c r="O370" s="8">
        <v>0</v>
      </c>
      <c r="P370" s="8">
        <v>0</v>
      </c>
      <c r="Q370" s="10">
        <v>0</v>
      </c>
      <c r="R370" s="10">
        <v>2</v>
      </c>
      <c r="S370" s="10">
        <v>0</v>
      </c>
      <c r="T370" s="10">
        <v>0</v>
      </c>
      <c r="U370" s="10">
        <v>0</v>
      </c>
      <c r="V370" s="10">
        <v>2</v>
      </c>
    </row>
    <row r="371" spans="1:22" ht="72.5" x14ac:dyDescent="0.35">
      <c r="A371" s="2" t="s">
        <v>754</v>
      </c>
      <c r="B371" s="3">
        <v>10</v>
      </c>
      <c r="C371" s="3">
        <v>199</v>
      </c>
      <c r="D371" s="3">
        <v>100037300</v>
      </c>
      <c r="E371" s="1" t="s">
        <v>755</v>
      </c>
      <c r="F371" s="2" t="s">
        <v>756</v>
      </c>
      <c r="G371" s="1" t="s">
        <v>33</v>
      </c>
      <c r="H371" s="3">
        <v>200</v>
      </c>
      <c r="I371" s="4" t="s">
        <v>56</v>
      </c>
      <c r="J371" s="3">
        <v>1400</v>
      </c>
      <c r="K371" s="2" t="s">
        <v>767</v>
      </c>
      <c r="L371" s="2" t="s">
        <v>768</v>
      </c>
      <c r="M371" s="8">
        <v>0</v>
      </c>
      <c r="N371" s="8">
        <v>170758</v>
      </c>
      <c r="O371" s="8">
        <v>0</v>
      </c>
      <c r="P371" s="8">
        <v>0</v>
      </c>
      <c r="Q371" s="10">
        <v>0</v>
      </c>
      <c r="R371" s="10">
        <v>1</v>
      </c>
      <c r="S371" s="10">
        <v>0</v>
      </c>
      <c r="T371" s="10">
        <v>0</v>
      </c>
      <c r="U371" s="10">
        <v>0</v>
      </c>
      <c r="V371" s="10">
        <v>1</v>
      </c>
    </row>
    <row r="372" spans="1:22" ht="174" x14ac:dyDescent="0.35">
      <c r="A372" s="2" t="s">
        <v>754</v>
      </c>
      <c r="B372" s="3">
        <v>10</v>
      </c>
      <c r="C372" s="3">
        <v>199</v>
      </c>
      <c r="D372" s="3">
        <v>100037300</v>
      </c>
      <c r="E372" s="1" t="s">
        <v>755</v>
      </c>
      <c r="F372" s="2" t="s">
        <v>756</v>
      </c>
      <c r="G372" s="1" t="s">
        <v>33</v>
      </c>
      <c r="H372" s="3">
        <v>200</v>
      </c>
      <c r="I372" s="4" t="s">
        <v>56</v>
      </c>
      <c r="J372" s="3">
        <v>1400</v>
      </c>
      <c r="K372" s="2" t="s">
        <v>769</v>
      </c>
      <c r="L372" s="2" t="s">
        <v>770</v>
      </c>
      <c r="M372" s="8">
        <v>0</v>
      </c>
      <c r="N372" s="8">
        <v>13550000</v>
      </c>
      <c r="O372" s="8">
        <v>0</v>
      </c>
      <c r="P372" s="8">
        <v>0</v>
      </c>
      <c r="Q372" s="10">
        <v>0</v>
      </c>
      <c r="R372" s="10">
        <v>0</v>
      </c>
      <c r="S372" s="10">
        <v>0</v>
      </c>
      <c r="T372" s="10">
        <v>0</v>
      </c>
      <c r="U372" s="10">
        <v>0</v>
      </c>
      <c r="V372" s="10">
        <v>0</v>
      </c>
    </row>
    <row r="373" spans="1:22" ht="72.5" x14ac:dyDescent="0.35">
      <c r="A373" s="2" t="s">
        <v>754</v>
      </c>
      <c r="B373" s="3">
        <v>10</v>
      </c>
      <c r="C373" s="3">
        <v>199</v>
      </c>
      <c r="D373" s="3">
        <v>100037300</v>
      </c>
      <c r="E373" s="1" t="s">
        <v>755</v>
      </c>
      <c r="F373" s="2" t="s">
        <v>756</v>
      </c>
      <c r="G373" s="1" t="s">
        <v>33</v>
      </c>
      <c r="H373" s="3">
        <v>200</v>
      </c>
      <c r="I373" s="4" t="s">
        <v>56</v>
      </c>
      <c r="J373" s="3">
        <v>1400</v>
      </c>
      <c r="K373" s="2" t="s">
        <v>771</v>
      </c>
      <c r="L373" s="2" t="s">
        <v>772</v>
      </c>
      <c r="M373" s="8">
        <v>0</v>
      </c>
      <c r="N373" s="8">
        <v>556000</v>
      </c>
      <c r="O373" s="8">
        <v>0</v>
      </c>
      <c r="P373" s="8">
        <v>0</v>
      </c>
      <c r="Q373" s="10">
        <v>0</v>
      </c>
      <c r="R373" s="10">
        <v>0</v>
      </c>
      <c r="S373" s="10">
        <v>0</v>
      </c>
      <c r="T373" s="10">
        <v>0</v>
      </c>
      <c r="U373" s="10">
        <v>0</v>
      </c>
      <c r="V373" s="10">
        <v>0</v>
      </c>
    </row>
    <row r="374" spans="1:22" ht="87" x14ac:dyDescent="0.35">
      <c r="A374" s="2" t="s">
        <v>754</v>
      </c>
      <c r="B374" s="3">
        <v>10</v>
      </c>
      <c r="C374" s="3">
        <v>199</v>
      </c>
      <c r="D374" s="3">
        <v>100037300</v>
      </c>
      <c r="E374" s="1" t="s">
        <v>755</v>
      </c>
      <c r="F374" s="2" t="s">
        <v>756</v>
      </c>
      <c r="G374" s="1" t="s">
        <v>33</v>
      </c>
      <c r="H374" s="3">
        <v>200</v>
      </c>
      <c r="I374" s="4" t="s">
        <v>43</v>
      </c>
      <c r="J374" s="3">
        <v>1550</v>
      </c>
      <c r="K374" s="2" t="s">
        <v>44</v>
      </c>
      <c r="L374" s="2" t="s">
        <v>45</v>
      </c>
      <c r="M374" s="8">
        <v>-2518668</v>
      </c>
      <c r="N374" s="8">
        <v>-27188668</v>
      </c>
      <c r="O374" s="8">
        <v>0</v>
      </c>
      <c r="P374" s="8">
        <v>0</v>
      </c>
      <c r="Q374" s="10">
        <v>0</v>
      </c>
      <c r="R374" s="10">
        <v>0</v>
      </c>
      <c r="S374" s="10">
        <v>0</v>
      </c>
      <c r="T374" s="10">
        <v>0</v>
      </c>
      <c r="U374" s="10">
        <v>0</v>
      </c>
      <c r="V374" s="10">
        <v>0</v>
      </c>
    </row>
    <row r="375" spans="1:22" ht="159.5" x14ac:dyDescent="0.35">
      <c r="A375" s="2" t="s">
        <v>754</v>
      </c>
      <c r="B375" s="3">
        <v>10</v>
      </c>
      <c r="C375" s="3">
        <v>199</v>
      </c>
      <c r="D375" s="3">
        <v>100037300</v>
      </c>
      <c r="E375" s="1" t="s">
        <v>755</v>
      </c>
      <c r="F375" s="2" t="s">
        <v>756</v>
      </c>
      <c r="G375" s="1" t="s">
        <v>33</v>
      </c>
      <c r="H375" s="3">
        <v>200</v>
      </c>
      <c r="I375" s="4" t="s">
        <v>254</v>
      </c>
      <c r="J375" s="3">
        <v>1800</v>
      </c>
      <c r="K375" s="2" t="s">
        <v>773</v>
      </c>
      <c r="L375" s="2" t="s">
        <v>774</v>
      </c>
      <c r="M375" s="8">
        <v>0</v>
      </c>
      <c r="N375" s="8">
        <v>0</v>
      </c>
      <c r="O375" s="8">
        <v>0</v>
      </c>
      <c r="P375" s="8">
        <v>0</v>
      </c>
      <c r="Q375" s="10">
        <v>0</v>
      </c>
      <c r="R375" s="10">
        <v>0</v>
      </c>
      <c r="S375" s="10">
        <v>0</v>
      </c>
      <c r="T375" s="10">
        <v>0</v>
      </c>
      <c r="U375" s="10">
        <v>0</v>
      </c>
      <c r="V375" s="10">
        <v>0</v>
      </c>
    </row>
    <row r="376" spans="1:22" ht="87" x14ac:dyDescent="0.35">
      <c r="A376" s="2" t="s">
        <v>754</v>
      </c>
      <c r="B376" s="3">
        <v>10</v>
      </c>
      <c r="C376" s="3">
        <v>199</v>
      </c>
      <c r="D376" s="3">
        <v>100037300</v>
      </c>
      <c r="E376" s="1" t="s">
        <v>755</v>
      </c>
      <c r="F376" s="2" t="s">
        <v>756</v>
      </c>
      <c r="G376" s="1" t="s">
        <v>33</v>
      </c>
      <c r="H376" s="3">
        <v>200</v>
      </c>
      <c r="I376" s="4" t="s">
        <v>78</v>
      </c>
      <c r="J376" s="3">
        <v>1925</v>
      </c>
      <c r="K376" s="2" t="s">
        <v>371</v>
      </c>
      <c r="L376" s="2" t="s">
        <v>775</v>
      </c>
      <c r="M376" s="8">
        <v>0</v>
      </c>
      <c r="N376" s="8">
        <v>0</v>
      </c>
      <c r="O376" s="8">
        <v>0</v>
      </c>
      <c r="P376" s="8">
        <v>200000</v>
      </c>
      <c r="Q376" s="10">
        <v>0</v>
      </c>
      <c r="R376" s="10">
        <v>0</v>
      </c>
      <c r="S376" s="10">
        <v>0</v>
      </c>
      <c r="T376" s="10">
        <v>0</v>
      </c>
      <c r="U376" s="10">
        <v>0</v>
      </c>
      <c r="V376" s="10">
        <v>0</v>
      </c>
    </row>
    <row r="377" spans="1:22" ht="101.5" x14ac:dyDescent="0.35">
      <c r="A377" s="2" t="s">
        <v>754</v>
      </c>
      <c r="B377" s="3">
        <v>10</v>
      </c>
      <c r="C377" s="3">
        <v>440</v>
      </c>
      <c r="D377" s="3">
        <v>100037600</v>
      </c>
      <c r="E377" s="1" t="s">
        <v>776</v>
      </c>
      <c r="F377" s="2" t="s">
        <v>777</v>
      </c>
      <c r="G377" s="1" t="s">
        <v>33</v>
      </c>
      <c r="H377" s="3">
        <v>200</v>
      </c>
      <c r="I377" s="4" t="s">
        <v>56</v>
      </c>
      <c r="J377" s="3">
        <v>1400</v>
      </c>
      <c r="K377" s="2" t="s">
        <v>778</v>
      </c>
      <c r="L377" s="2" t="s">
        <v>779</v>
      </c>
      <c r="M377" s="8">
        <v>0</v>
      </c>
      <c r="N377" s="8">
        <v>1978451</v>
      </c>
      <c r="O377" s="8">
        <v>0</v>
      </c>
      <c r="P377" s="8">
        <v>0</v>
      </c>
      <c r="Q377" s="10">
        <v>0</v>
      </c>
      <c r="R377" s="10">
        <v>0</v>
      </c>
      <c r="S377" s="10">
        <v>0</v>
      </c>
      <c r="T377" s="10">
        <v>0</v>
      </c>
      <c r="U377" s="10">
        <v>0</v>
      </c>
      <c r="V377" s="10">
        <v>0</v>
      </c>
    </row>
    <row r="378" spans="1:22" ht="101.5" x14ac:dyDescent="0.35">
      <c r="A378" s="2" t="s">
        <v>754</v>
      </c>
      <c r="B378" s="3">
        <v>10</v>
      </c>
      <c r="C378" s="3">
        <v>440</v>
      </c>
      <c r="D378" s="3">
        <v>100037600</v>
      </c>
      <c r="E378" s="1" t="s">
        <v>776</v>
      </c>
      <c r="F378" s="2" t="s">
        <v>777</v>
      </c>
      <c r="G378" s="1" t="s">
        <v>33</v>
      </c>
      <c r="H378" s="3">
        <v>200</v>
      </c>
      <c r="I378" s="4" t="s">
        <v>56</v>
      </c>
      <c r="J378" s="3">
        <v>1400</v>
      </c>
      <c r="K378" s="2" t="s">
        <v>780</v>
      </c>
      <c r="L378" s="2" t="s">
        <v>781</v>
      </c>
      <c r="M378" s="8">
        <v>0</v>
      </c>
      <c r="N378" s="8">
        <v>1659834</v>
      </c>
      <c r="O378" s="8">
        <v>0</v>
      </c>
      <c r="P378" s="8">
        <v>0</v>
      </c>
      <c r="Q378" s="10">
        <v>0</v>
      </c>
      <c r="R378" s="10">
        <v>0</v>
      </c>
      <c r="S378" s="10">
        <v>0</v>
      </c>
      <c r="T378" s="10">
        <v>0</v>
      </c>
      <c r="U378" s="10">
        <v>0</v>
      </c>
      <c r="V378" s="10">
        <v>0</v>
      </c>
    </row>
    <row r="379" spans="1:22" ht="101.5" x14ac:dyDescent="0.35">
      <c r="A379" s="2" t="s">
        <v>754</v>
      </c>
      <c r="B379" s="3">
        <v>10</v>
      </c>
      <c r="C379" s="3">
        <v>440</v>
      </c>
      <c r="D379" s="3">
        <v>100037600</v>
      </c>
      <c r="E379" s="1" t="s">
        <v>776</v>
      </c>
      <c r="F379" s="2" t="s">
        <v>777</v>
      </c>
      <c r="G379" s="1" t="s">
        <v>33</v>
      </c>
      <c r="H379" s="3">
        <v>200</v>
      </c>
      <c r="I379" s="4" t="s">
        <v>56</v>
      </c>
      <c r="J379" s="3">
        <v>1400</v>
      </c>
      <c r="K379" s="2" t="s">
        <v>782</v>
      </c>
      <c r="L379" s="2" t="s">
        <v>783</v>
      </c>
      <c r="M379" s="8">
        <v>0</v>
      </c>
      <c r="N379" s="8">
        <v>8315476</v>
      </c>
      <c r="O379" s="8">
        <v>0</v>
      </c>
      <c r="P379" s="8">
        <v>0</v>
      </c>
      <c r="Q379" s="10">
        <v>0</v>
      </c>
      <c r="R379" s="10">
        <v>0</v>
      </c>
      <c r="S379" s="10">
        <v>0</v>
      </c>
      <c r="T379" s="10">
        <v>0</v>
      </c>
      <c r="U379" s="10">
        <v>0</v>
      </c>
      <c r="V379" s="10">
        <v>0</v>
      </c>
    </row>
    <row r="380" spans="1:22" ht="87" x14ac:dyDescent="0.35">
      <c r="A380" s="2" t="s">
        <v>754</v>
      </c>
      <c r="B380" s="3">
        <v>10</v>
      </c>
      <c r="C380" s="3">
        <v>440</v>
      </c>
      <c r="D380" s="3">
        <v>100037600</v>
      </c>
      <c r="E380" s="1" t="s">
        <v>776</v>
      </c>
      <c r="F380" s="2" t="s">
        <v>777</v>
      </c>
      <c r="G380" s="1" t="s">
        <v>33</v>
      </c>
      <c r="H380" s="3">
        <v>200</v>
      </c>
      <c r="I380" s="4" t="s">
        <v>43</v>
      </c>
      <c r="J380" s="3">
        <v>1550</v>
      </c>
      <c r="K380" s="2" t="s">
        <v>44</v>
      </c>
      <c r="L380" s="2" t="s">
        <v>45</v>
      </c>
      <c r="M380" s="8">
        <v>-6189258</v>
      </c>
      <c r="N380" s="8">
        <v>-11948032</v>
      </c>
      <c r="O380" s="8">
        <v>0</v>
      </c>
      <c r="P380" s="8">
        <v>0</v>
      </c>
      <c r="Q380" s="10">
        <v>0</v>
      </c>
      <c r="R380" s="10">
        <v>0</v>
      </c>
      <c r="S380" s="10">
        <v>0</v>
      </c>
      <c r="T380" s="10">
        <v>0</v>
      </c>
      <c r="U380" s="10">
        <v>0</v>
      </c>
      <c r="V380" s="10">
        <v>0</v>
      </c>
    </row>
    <row r="381" spans="1:22" ht="87" x14ac:dyDescent="0.35">
      <c r="A381" s="2" t="s">
        <v>754</v>
      </c>
      <c r="B381" s="3">
        <v>10</v>
      </c>
      <c r="C381" s="3">
        <v>440</v>
      </c>
      <c r="D381" s="3">
        <v>100037600</v>
      </c>
      <c r="E381" s="1" t="s">
        <v>776</v>
      </c>
      <c r="F381" s="2" t="s">
        <v>777</v>
      </c>
      <c r="G381" s="1" t="s">
        <v>33</v>
      </c>
      <c r="H381" s="3">
        <v>200</v>
      </c>
      <c r="I381" s="4" t="s">
        <v>254</v>
      </c>
      <c r="J381" s="3">
        <v>1800</v>
      </c>
      <c r="K381" s="2" t="s">
        <v>784</v>
      </c>
      <c r="L381" s="2" t="s">
        <v>785</v>
      </c>
      <c r="M381" s="8">
        <v>0</v>
      </c>
      <c r="N381" s="8">
        <v>0</v>
      </c>
      <c r="O381" s="8">
        <v>0</v>
      </c>
      <c r="P381" s="8">
        <v>0</v>
      </c>
      <c r="Q381" s="10">
        <v>0</v>
      </c>
      <c r="R381" s="10">
        <v>0</v>
      </c>
      <c r="S381" s="10">
        <v>0</v>
      </c>
      <c r="T381" s="10">
        <v>0</v>
      </c>
      <c r="U381" s="10">
        <v>0</v>
      </c>
      <c r="V381" s="10">
        <v>0</v>
      </c>
    </row>
    <row r="382" spans="1:22" ht="116" x14ac:dyDescent="0.35">
      <c r="A382" s="2" t="s">
        <v>754</v>
      </c>
      <c r="B382" s="3">
        <v>10</v>
      </c>
      <c r="C382" s="3">
        <v>440</v>
      </c>
      <c r="D382" s="3">
        <v>100037600</v>
      </c>
      <c r="E382" s="1" t="s">
        <v>776</v>
      </c>
      <c r="F382" s="2" t="s">
        <v>777</v>
      </c>
      <c r="G382" s="1" t="s">
        <v>33</v>
      </c>
      <c r="H382" s="3">
        <v>200</v>
      </c>
      <c r="I382" s="4" t="s">
        <v>254</v>
      </c>
      <c r="J382" s="3">
        <v>1800</v>
      </c>
      <c r="K382" s="2" t="s">
        <v>786</v>
      </c>
      <c r="L382" s="2" t="s">
        <v>787</v>
      </c>
      <c r="M382" s="8">
        <v>0</v>
      </c>
      <c r="N382" s="8">
        <v>0</v>
      </c>
      <c r="O382" s="8">
        <v>0</v>
      </c>
      <c r="P382" s="8">
        <v>0</v>
      </c>
      <c r="Q382" s="10">
        <v>0</v>
      </c>
      <c r="R382" s="10">
        <v>0</v>
      </c>
      <c r="S382" s="10">
        <v>0</v>
      </c>
      <c r="T382" s="10">
        <v>0</v>
      </c>
      <c r="U382" s="10">
        <v>0</v>
      </c>
      <c r="V382" s="10">
        <v>0</v>
      </c>
    </row>
    <row r="383" spans="1:22" ht="87" x14ac:dyDescent="0.35">
      <c r="A383" s="2" t="s">
        <v>754</v>
      </c>
      <c r="B383" s="3">
        <v>10</v>
      </c>
      <c r="C383" s="3">
        <v>423</v>
      </c>
      <c r="D383" s="3">
        <v>100038500</v>
      </c>
      <c r="E383" s="1" t="s">
        <v>788</v>
      </c>
      <c r="F383" s="2" t="s">
        <v>789</v>
      </c>
      <c r="G383" s="1" t="s">
        <v>33</v>
      </c>
      <c r="H383" s="3">
        <v>200</v>
      </c>
      <c r="I383" s="4" t="s">
        <v>192</v>
      </c>
      <c r="J383" s="3">
        <v>1300</v>
      </c>
      <c r="K383" s="2" t="s">
        <v>790</v>
      </c>
      <c r="L383" s="2" t="s">
        <v>791</v>
      </c>
      <c r="M383" s="8">
        <v>35000</v>
      </c>
      <c r="N383" s="8">
        <v>483500</v>
      </c>
      <c r="O383" s="8">
        <v>0</v>
      </c>
      <c r="P383" s="8">
        <v>0</v>
      </c>
      <c r="Q383" s="10">
        <v>0</v>
      </c>
      <c r="R383" s="10">
        <v>0</v>
      </c>
      <c r="S383" s="10">
        <v>0</v>
      </c>
      <c r="T383" s="10">
        <v>0</v>
      </c>
      <c r="U383" s="10">
        <v>0</v>
      </c>
      <c r="V383" s="10">
        <v>0</v>
      </c>
    </row>
    <row r="384" spans="1:22" ht="101.5" x14ac:dyDescent="0.35">
      <c r="A384" s="2" t="s">
        <v>754</v>
      </c>
      <c r="B384" s="3">
        <v>10</v>
      </c>
      <c r="C384" s="3">
        <v>423</v>
      </c>
      <c r="D384" s="3">
        <v>100038500</v>
      </c>
      <c r="E384" s="1" t="s">
        <v>788</v>
      </c>
      <c r="F384" s="2" t="s">
        <v>789</v>
      </c>
      <c r="G384" s="1" t="s">
        <v>33</v>
      </c>
      <c r="H384" s="3">
        <v>200</v>
      </c>
      <c r="I384" s="4" t="s">
        <v>56</v>
      </c>
      <c r="J384" s="3">
        <v>1400</v>
      </c>
      <c r="K384" s="2" t="s">
        <v>792</v>
      </c>
      <c r="L384" s="2" t="s">
        <v>793</v>
      </c>
      <c r="M384" s="8">
        <v>0</v>
      </c>
      <c r="N384" s="8">
        <v>108337</v>
      </c>
      <c r="O384" s="8">
        <v>0</v>
      </c>
      <c r="P384" s="8">
        <v>0</v>
      </c>
      <c r="Q384" s="10">
        <v>0</v>
      </c>
      <c r="R384" s="10">
        <v>1</v>
      </c>
      <c r="S384" s="10">
        <v>0</v>
      </c>
      <c r="T384" s="10">
        <v>0</v>
      </c>
      <c r="U384" s="10">
        <v>0</v>
      </c>
      <c r="V384" s="10">
        <v>1</v>
      </c>
    </row>
    <row r="385" spans="1:22" ht="87" x14ac:dyDescent="0.35">
      <c r="A385" s="2" t="s">
        <v>754</v>
      </c>
      <c r="B385" s="3">
        <v>10</v>
      </c>
      <c r="C385" s="3">
        <v>423</v>
      </c>
      <c r="D385" s="3">
        <v>100038500</v>
      </c>
      <c r="E385" s="1" t="s">
        <v>788</v>
      </c>
      <c r="F385" s="2" t="s">
        <v>789</v>
      </c>
      <c r="G385" s="1" t="s">
        <v>33</v>
      </c>
      <c r="H385" s="3">
        <v>200</v>
      </c>
      <c r="I385" s="4" t="s">
        <v>43</v>
      </c>
      <c r="J385" s="3">
        <v>1550</v>
      </c>
      <c r="K385" s="2" t="s">
        <v>44</v>
      </c>
      <c r="L385" s="2" t="s">
        <v>45</v>
      </c>
      <c r="M385" s="8">
        <v>-732144</v>
      </c>
      <c r="N385" s="8">
        <v>-740714</v>
      </c>
      <c r="O385" s="8">
        <v>0</v>
      </c>
      <c r="P385" s="8">
        <v>0</v>
      </c>
      <c r="Q385" s="10">
        <v>0</v>
      </c>
      <c r="R385" s="10">
        <v>0</v>
      </c>
      <c r="S385" s="10">
        <v>0</v>
      </c>
      <c r="T385" s="10">
        <v>0</v>
      </c>
      <c r="U385" s="10">
        <v>0</v>
      </c>
      <c r="V385" s="10">
        <v>0</v>
      </c>
    </row>
    <row r="386" spans="1:22" ht="101.5" x14ac:dyDescent="0.35">
      <c r="A386" s="2" t="s">
        <v>754</v>
      </c>
      <c r="B386" s="3">
        <v>10</v>
      </c>
      <c r="C386" s="3">
        <v>402</v>
      </c>
      <c r="D386" s="3">
        <v>100038700</v>
      </c>
      <c r="E386" s="1" t="s">
        <v>794</v>
      </c>
      <c r="F386" s="2" t="s">
        <v>795</v>
      </c>
      <c r="G386" s="1" t="s">
        <v>33</v>
      </c>
      <c r="H386" s="3">
        <v>200</v>
      </c>
      <c r="I386" s="4" t="s">
        <v>56</v>
      </c>
      <c r="J386" s="3">
        <v>1400</v>
      </c>
      <c r="K386" s="2" t="s">
        <v>796</v>
      </c>
      <c r="L386" s="2" t="s">
        <v>1030</v>
      </c>
      <c r="M386" s="8">
        <v>0</v>
      </c>
      <c r="N386" s="8">
        <v>78150</v>
      </c>
      <c r="O386" s="8">
        <v>0</v>
      </c>
      <c r="P386" s="8">
        <v>0</v>
      </c>
      <c r="Q386" s="10">
        <v>0</v>
      </c>
      <c r="R386" s="10">
        <v>0</v>
      </c>
      <c r="S386" s="10">
        <v>0</v>
      </c>
      <c r="T386" s="10">
        <v>0</v>
      </c>
      <c r="U386" s="10">
        <v>0</v>
      </c>
      <c r="V386" s="10">
        <v>0</v>
      </c>
    </row>
    <row r="387" spans="1:22" ht="130.5" x14ac:dyDescent="0.35">
      <c r="A387" s="2" t="s">
        <v>754</v>
      </c>
      <c r="B387" s="3">
        <v>10</v>
      </c>
      <c r="C387" s="3">
        <v>402</v>
      </c>
      <c r="D387" s="3">
        <v>100038700</v>
      </c>
      <c r="E387" s="1" t="s">
        <v>794</v>
      </c>
      <c r="F387" s="2" t="s">
        <v>795</v>
      </c>
      <c r="G387" s="1" t="s">
        <v>33</v>
      </c>
      <c r="H387" s="3">
        <v>200</v>
      </c>
      <c r="I387" s="4" t="s">
        <v>56</v>
      </c>
      <c r="J387" s="3">
        <v>1400</v>
      </c>
      <c r="K387" s="2" t="s">
        <v>797</v>
      </c>
      <c r="L387" s="2" t="s">
        <v>798</v>
      </c>
      <c r="M387" s="8">
        <v>0</v>
      </c>
      <c r="N387" s="8">
        <v>14710</v>
      </c>
      <c r="O387" s="8">
        <v>0</v>
      </c>
      <c r="P387" s="8">
        <v>0</v>
      </c>
      <c r="Q387" s="10">
        <v>0</v>
      </c>
      <c r="R387" s="10">
        <v>0</v>
      </c>
      <c r="S387" s="10">
        <v>0</v>
      </c>
      <c r="T387" s="10">
        <v>0</v>
      </c>
      <c r="U387" s="10">
        <v>0</v>
      </c>
      <c r="V387" s="10">
        <v>0</v>
      </c>
    </row>
    <row r="388" spans="1:22" ht="116" x14ac:dyDescent="0.35">
      <c r="A388" s="2" t="s">
        <v>754</v>
      </c>
      <c r="B388" s="3">
        <v>10</v>
      </c>
      <c r="C388" s="3">
        <v>402</v>
      </c>
      <c r="D388" s="3">
        <v>100038700</v>
      </c>
      <c r="E388" s="1" t="s">
        <v>794</v>
      </c>
      <c r="F388" s="2" t="s">
        <v>795</v>
      </c>
      <c r="G388" s="1" t="s">
        <v>33</v>
      </c>
      <c r="H388" s="3">
        <v>200</v>
      </c>
      <c r="I388" s="4" t="s">
        <v>56</v>
      </c>
      <c r="J388" s="3">
        <v>1400</v>
      </c>
      <c r="K388" s="2" t="s">
        <v>799</v>
      </c>
      <c r="L388" s="2" t="s">
        <v>800</v>
      </c>
      <c r="M388" s="8">
        <v>0</v>
      </c>
      <c r="N388" s="8">
        <v>18672</v>
      </c>
      <c r="O388" s="8">
        <v>0</v>
      </c>
      <c r="P388" s="8">
        <v>0</v>
      </c>
      <c r="Q388" s="10">
        <v>0</v>
      </c>
      <c r="R388" s="10">
        <v>0</v>
      </c>
      <c r="S388" s="10">
        <v>0</v>
      </c>
      <c r="T388" s="10">
        <v>0</v>
      </c>
      <c r="U388" s="10">
        <v>0</v>
      </c>
      <c r="V388" s="10">
        <v>0</v>
      </c>
    </row>
    <row r="389" spans="1:22" ht="87" x14ac:dyDescent="0.35">
      <c r="A389" s="2" t="s">
        <v>754</v>
      </c>
      <c r="B389" s="3">
        <v>10</v>
      </c>
      <c r="C389" s="3">
        <v>402</v>
      </c>
      <c r="D389" s="3">
        <v>100038700</v>
      </c>
      <c r="E389" s="1" t="s">
        <v>794</v>
      </c>
      <c r="F389" s="2" t="s">
        <v>795</v>
      </c>
      <c r="G389" s="1" t="s">
        <v>33</v>
      </c>
      <c r="H389" s="3">
        <v>200</v>
      </c>
      <c r="I389" s="4" t="s">
        <v>43</v>
      </c>
      <c r="J389" s="3">
        <v>1550</v>
      </c>
      <c r="K389" s="2" t="s">
        <v>44</v>
      </c>
      <c r="L389" s="2" t="s">
        <v>45</v>
      </c>
      <c r="M389" s="8">
        <v>-575153</v>
      </c>
      <c r="N389" s="8">
        <v>-135845</v>
      </c>
      <c r="O389" s="8">
        <v>0</v>
      </c>
      <c r="P389" s="8">
        <v>0</v>
      </c>
      <c r="Q389" s="10">
        <v>0</v>
      </c>
      <c r="R389" s="10">
        <v>0</v>
      </c>
      <c r="S389" s="10">
        <v>0</v>
      </c>
      <c r="T389" s="10">
        <v>0</v>
      </c>
      <c r="U389" s="10">
        <v>0</v>
      </c>
      <c r="V389" s="10">
        <v>0</v>
      </c>
    </row>
    <row r="390" spans="1:22" ht="87" x14ac:dyDescent="0.35">
      <c r="A390" s="2" t="s">
        <v>801</v>
      </c>
      <c r="B390" s="3">
        <v>11</v>
      </c>
      <c r="C390" s="3">
        <v>999</v>
      </c>
      <c r="D390" s="3">
        <v>100039400</v>
      </c>
      <c r="E390" s="1" t="s">
        <v>802</v>
      </c>
      <c r="F390" s="2" t="s">
        <v>803</v>
      </c>
      <c r="G390" s="1" t="s">
        <v>33</v>
      </c>
      <c r="H390" s="3">
        <v>200</v>
      </c>
      <c r="I390" s="4" t="s">
        <v>189</v>
      </c>
      <c r="J390" s="3">
        <v>1125</v>
      </c>
      <c r="K390" s="2" t="s">
        <v>804</v>
      </c>
      <c r="L390" s="2" t="s">
        <v>805</v>
      </c>
      <c r="M390" s="8">
        <v>0</v>
      </c>
      <c r="N390" s="8">
        <v>0</v>
      </c>
      <c r="O390" s="8">
        <v>0</v>
      </c>
      <c r="P390" s="8">
        <v>10678766</v>
      </c>
      <c r="Q390" s="10">
        <v>0</v>
      </c>
      <c r="R390" s="10">
        <v>0</v>
      </c>
      <c r="S390" s="10">
        <v>0</v>
      </c>
      <c r="T390" s="10">
        <v>1</v>
      </c>
      <c r="U390" s="10">
        <v>0</v>
      </c>
      <c r="V390" s="10">
        <v>1</v>
      </c>
    </row>
    <row r="391" spans="1:22" ht="101.5" x14ac:dyDescent="0.35">
      <c r="A391" s="2" t="s">
        <v>801</v>
      </c>
      <c r="B391" s="3">
        <v>11</v>
      </c>
      <c r="C391" s="3">
        <v>999</v>
      </c>
      <c r="D391" s="3">
        <v>100039400</v>
      </c>
      <c r="E391" s="1" t="s">
        <v>802</v>
      </c>
      <c r="F391" s="2" t="s">
        <v>803</v>
      </c>
      <c r="G391" s="1" t="s">
        <v>33</v>
      </c>
      <c r="H391" s="3">
        <v>200</v>
      </c>
      <c r="I391" s="4" t="s">
        <v>254</v>
      </c>
      <c r="J391" s="3">
        <v>1800</v>
      </c>
      <c r="K391" s="2" t="s">
        <v>806</v>
      </c>
      <c r="L391" s="2" t="s">
        <v>807</v>
      </c>
      <c r="M391" s="8">
        <v>0</v>
      </c>
      <c r="N391" s="8">
        <v>0</v>
      </c>
      <c r="O391" s="8">
        <v>0</v>
      </c>
      <c r="P391" s="8">
        <v>0</v>
      </c>
      <c r="Q391" s="10">
        <v>0</v>
      </c>
      <c r="R391" s="10">
        <v>0</v>
      </c>
      <c r="S391" s="10">
        <v>0</v>
      </c>
      <c r="T391" s="10">
        <v>0</v>
      </c>
      <c r="U391" s="10">
        <v>0</v>
      </c>
      <c r="V391" s="10">
        <v>0</v>
      </c>
    </row>
    <row r="392" spans="1:22" ht="72.5" x14ac:dyDescent="0.35">
      <c r="A392" s="2" t="s">
        <v>801</v>
      </c>
      <c r="B392" s="3">
        <v>11</v>
      </c>
      <c r="C392" s="3">
        <v>999</v>
      </c>
      <c r="D392" s="3">
        <v>100039400</v>
      </c>
      <c r="E392" s="1" t="s">
        <v>802</v>
      </c>
      <c r="F392" s="2" t="s">
        <v>803</v>
      </c>
      <c r="G392" s="1" t="s">
        <v>33</v>
      </c>
      <c r="H392" s="3">
        <v>200</v>
      </c>
      <c r="I392" s="4" t="s">
        <v>78</v>
      </c>
      <c r="J392" s="3">
        <v>1925</v>
      </c>
      <c r="K392" s="2" t="s">
        <v>808</v>
      </c>
      <c r="L392" s="2" t="s">
        <v>809</v>
      </c>
      <c r="M392" s="8">
        <v>0</v>
      </c>
      <c r="N392" s="8">
        <v>0</v>
      </c>
      <c r="O392" s="8">
        <v>66797501</v>
      </c>
      <c r="P392" s="8">
        <v>71473327</v>
      </c>
      <c r="Q392" s="10">
        <v>0</v>
      </c>
      <c r="R392" s="10">
        <v>0</v>
      </c>
      <c r="S392" s="10">
        <v>0</v>
      </c>
      <c r="T392" s="10">
        <v>0</v>
      </c>
      <c r="U392" s="10">
        <v>0</v>
      </c>
      <c r="V392" s="10">
        <v>0</v>
      </c>
    </row>
    <row r="393" spans="1:22" ht="101.5" x14ac:dyDescent="0.35">
      <c r="A393" s="2" t="s">
        <v>801</v>
      </c>
      <c r="B393" s="3">
        <v>11</v>
      </c>
      <c r="C393" s="3">
        <v>799</v>
      </c>
      <c r="D393" s="3">
        <v>100039600</v>
      </c>
      <c r="E393" s="1" t="s">
        <v>810</v>
      </c>
      <c r="F393" s="2" t="s">
        <v>811</v>
      </c>
      <c r="G393" s="1" t="s">
        <v>25</v>
      </c>
      <c r="H393" s="3">
        <v>100</v>
      </c>
      <c r="I393" s="4" t="s">
        <v>26</v>
      </c>
      <c r="J393" s="3">
        <v>1950</v>
      </c>
      <c r="K393" s="2" t="s">
        <v>812</v>
      </c>
      <c r="L393" s="2" t="s">
        <v>813</v>
      </c>
      <c r="M393" s="8">
        <v>82472</v>
      </c>
      <c r="N393" s="8">
        <v>104780</v>
      </c>
      <c r="O393" s="8">
        <v>0</v>
      </c>
      <c r="P393" s="8">
        <v>0</v>
      </c>
      <c r="Q393" s="10">
        <v>1</v>
      </c>
      <c r="R393" s="10">
        <v>1</v>
      </c>
      <c r="S393" s="10">
        <v>0</v>
      </c>
      <c r="T393" s="10">
        <v>0</v>
      </c>
      <c r="U393" s="10">
        <v>1</v>
      </c>
      <c r="V393" s="10">
        <v>1</v>
      </c>
    </row>
    <row r="394" spans="1:22" ht="58" x14ac:dyDescent="0.35">
      <c r="A394" s="2" t="s">
        <v>801</v>
      </c>
      <c r="B394" s="3">
        <v>11</v>
      </c>
      <c r="C394" s="3">
        <v>799</v>
      </c>
      <c r="D394" s="3">
        <v>100039600</v>
      </c>
      <c r="E394" s="1" t="s">
        <v>810</v>
      </c>
      <c r="F394" s="2" t="s">
        <v>811</v>
      </c>
      <c r="G394" s="1" t="s">
        <v>33</v>
      </c>
      <c r="H394" s="3">
        <v>200</v>
      </c>
      <c r="I394" s="4" t="s">
        <v>271</v>
      </c>
      <c r="J394" s="3">
        <v>600</v>
      </c>
      <c r="K394" s="2" t="s">
        <v>814</v>
      </c>
      <c r="L394" s="2" t="s">
        <v>815</v>
      </c>
      <c r="M394" s="8">
        <v>394103</v>
      </c>
      <c r="N394" s="8">
        <v>13857831</v>
      </c>
      <c r="O394" s="8">
        <v>0</v>
      </c>
      <c r="P394" s="8">
        <v>0</v>
      </c>
      <c r="Q394" s="10">
        <v>0</v>
      </c>
      <c r="R394" s="10">
        <v>0</v>
      </c>
      <c r="S394" s="10">
        <v>0</v>
      </c>
      <c r="T394" s="10">
        <v>0</v>
      </c>
      <c r="U394" s="10">
        <v>0</v>
      </c>
      <c r="V394" s="10">
        <v>0</v>
      </c>
    </row>
    <row r="395" spans="1:22" ht="130.5" x14ac:dyDescent="0.35">
      <c r="A395" s="2" t="s">
        <v>801</v>
      </c>
      <c r="B395" s="3">
        <v>11</v>
      </c>
      <c r="C395" s="3">
        <v>799</v>
      </c>
      <c r="D395" s="3">
        <v>100039600</v>
      </c>
      <c r="E395" s="1" t="s">
        <v>810</v>
      </c>
      <c r="F395" s="2" t="s">
        <v>811</v>
      </c>
      <c r="G395" s="1" t="s">
        <v>33</v>
      </c>
      <c r="H395" s="3">
        <v>200</v>
      </c>
      <c r="I395" s="4" t="s">
        <v>83</v>
      </c>
      <c r="J395" s="3">
        <v>700</v>
      </c>
      <c r="K395" s="2" t="s">
        <v>1031</v>
      </c>
      <c r="L395" s="2" t="s">
        <v>1032</v>
      </c>
      <c r="M395" s="8">
        <v>500000</v>
      </c>
      <c r="N395" s="8">
        <v>500000</v>
      </c>
      <c r="O395" s="8">
        <v>0</v>
      </c>
      <c r="P395" s="8">
        <v>0</v>
      </c>
      <c r="Q395" s="10">
        <v>0</v>
      </c>
      <c r="R395" s="10">
        <v>0</v>
      </c>
      <c r="S395" s="10">
        <v>0</v>
      </c>
      <c r="T395" s="10">
        <v>0</v>
      </c>
      <c r="U395" s="10">
        <v>0</v>
      </c>
      <c r="V395" s="10">
        <v>0</v>
      </c>
    </row>
    <row r="396" spans="1:22" ht="72.5" x14ac:dyDescent="0.35">
      <c r="A396" s="2" t="s">
        <v>801</v>
      </c>
      <c r="B396" s="3">
        <v>11</v>
      </c>
      <c r="C396" s="3">
        <v>799</v>
      </c>
      <c r="D396" s="3">
        <v>100039600</v>
      </c>
      <c r="E396" s="1" t="s">
        <v>810</v>
      </c>
      <c r="F396" s="2" t="s">
        <v>811</v>
      </c>
      <c r="G396" s="1" t="s">
        <v>33</v>
      </c>
      <c r="H396" s="3">
        <v>200</v>
      </c>
      <c r="I396" s="4" t="s">
        <v>34</v>
      </c>
      <c r="J396" s="3">
        <v>1100</v>
      </c>
      <c r="K396" s="2" t="s">
        <v>816</v>
      </c>
      <c r="L396" s="2" t="s">
        <v>817</v>
      </c>
      <c r="M396" s="8">
        <v>78046</v>
      </c>
      <c r="N396" s="8">
        <v>0</v>
      </c>
      <c r="O396" s="8">
        <v>0</v>
      </c>
      <c r="P396" s="8">
        <v>0</v>
      </c>
      <c r="Q396" s="10">
        <v>0</v>
      </c>
      <c r="R396" s="10">
        <v>0</v>
      </c>
      <c r="S396" s="10">
        <v>0</v>
      </c>
      <c r="T396" s="10">
        <v>0</v>
      </c>
      <c r="U396" s="10">
        <v>0</v>
      </c>
      <c r="V396" s="10">
        <v>0</v>
      </c>
    </row>
    <row r="397" spans="1:22" ht="130.5" x14ac:dyDescent="0.35">
      <c r="A397" s="2" t="s">
        <v>801</v>
      </c>
      <c r="B397" s="3">
        <v>11</v>
      </c>
      <c r="C397" s="3">
        <v>799</v>
      </c>
      <c r="D397" s="3">
        <v>100039600</v>
      </c>
      <c r="E397" s="1" t="s">
        <v>810</v>
      </c>
      <c r="F397" s="2" t="s">
        <v>811</v>
      </c>
      <c r="G397" s="1" t="s">
        <v>33</v>
      </c>
      <c r="H397" s="3">
        <v>200</v>
      </c>
      <c r="I397" s="4" t="s">
        <v>192</v>
      </c>
      <c r="J397" s="3">
        <v>1300</v>
      </c>
      <c r="K397" s="2" t="s">
        <v>818</v>
      </c>
      <c r="L397" s="2" t="s">
        <v>819</v>
      </c>
      <c r="M397" s="8">
        <v>0</v>
      </c>
      <c r="N397" s="8">
        <v>969617</v>
      </c>
      <c r="O397" s="8">
        <v>0</v>
      </c>
      <c r="P397" s="8">
        <v>0</v>
      </c>
      <c r="Q397" s="10">
        <v>0</v>
      </c>
      <c r="R397" s="10">
        <v>14</v>
      </c>
      <c r="S397" s="10">
        <v>0</v>
      </c>
      <c r="T397" s="10">
        <v>0</v>
      </c>
      <c r="U397" s="10">
        <v>0</v>
      </c>
      <c r="V397" s="10">
        <v>14</v>
      </c>
    </row>
    <row r="398" spans="1:22" ht="101.5" x14ac:dyDescent="0.35">
      <c r="A398" s="2" t="s">
        <v>801</v>
      </c>
      <c r="B398" s="3">
        <v>11</v>
      </c>
      <c r="C398" s="3">
        <v>799</v>
      </c>
      <c r="D398" s="3">
        <v>100039600</v>
      </c>
      <c r="E398" s="1" t="s">
        <v>810</v>
      </c>
      <c r="F398" s="2" t="s">
        <v>811</v>
      </c>
      <c r="G398" s="1" t="s">
        <v>33</v>
      </c>
      <c r="H398" s="3">
        <v>200</v>
      </c>
      <c r="I398" s="4" t="s">
        <v>192</v>
      </c>
      <c r="J398" s="3">
        <v>1300</v>
      </c>
      <c r="K398" s="2" t="s">
        <v>820</v>
      </c>
      <c r="L398" s="2" t="s">
        <v>821</v>
      </c>
      <c r="M398" s="8">
        <v>0</v>
      </c>
      <c r="N398" s="8">
        <v>0</v>
      </c>
      <c r="O398" s="8">
        <v>0</v>
      </c>
      <c r="P398" s="8">
        <v>0</v>
      </c>
      <c r="Q398" s="10">
        <v>0</v>
      </c>
      <c r="R398" s="10">
        <v>74</v>
      </c>
      <c r="S398" s="10">
        <v>0</v>
      </c>
      <c r="T398" s="10">
        <v>0</v>
      </c>
      <c r="U398" s="10">
        <v>0</v>
      </c>
      <c r="V398" s="10">
        <v>74</v>
      </c>
    </row>
    <row r="399" spans="1:22" ht="145" x14ac:dyDescent="0.35">
      <c r="A399" s="2" t="s">
        <v>801</v>
      </c>
      <c r="B399" s="3">
        <v>11</v>
      </c>
      <c r="C399" s="3">
        <v>799</v>
      </c>
      <c r="D399" s="3">
        <v>100039600</v>
      </c>
      <c r="E399" s="1" t="s">
        <v>810</v>
      </c>
      <c r="F399" s="2" t="s">
        <v>811</v>
      </c>
      <c r="G399" s="1" t="s">
        <v>33</v>
      </c>
      <c r="H399" s="3">
        <v>200</v>
      </c>
      <c r="I399" s="4" t="s">
        <v>192</v>
      </c>
      <c r="J399" s="3">
        <v>1300</v>
      </c>
      <c r="K399" s="2" t="s">
        <v>822</v>
      </c>
      <c r="L399" s="2" t="s">
        <v>823</v>
      </c>
      <c r="M399" s="8">
        <v>0</v>
      </c>
      <c r="N399" s="8">
        <v>1634160</v>
      </c>
      <c r="O399" s="8">
        <v>0</v>
      </c>
      <c r="P399" s="8">
        <v>0</v>
      </c>
      <c r="Q399" s="10">
        <v>0</v>
      </c>
      <c r="R399" s="10">
        <v>0</v>
      </c>
      <c r="S399" s="10">
        <v>0</v>
      </c>
      <c r="T399" s="10">
        <v>0</v>
      </c>
      <c r="U399" s="10">
        <v>0</v>
      </c>
      <c r="V399" s="10">
        <v>0</v>
      </c>
    </row>
    <row r="400" spans="1:22" ht="116" x14ac:dyDescent="0.35">
      <c r="A400" s="2" t="s">
        <v>801</v>
      </c>
      <c r="B400" s="3">
        <v>11</v>
      </c>
      <c r="C400" s="3">
        <v>799</v>
      </c>
      <c r="D400" s="3">
        <v>100039600</v>
      </c>
      <c r="E400" s="1" t="s">
        <v>810</v>
      </c>
      <c r="F400" s="2" t="s">
        <v>811</v>
      </c>
      <c r="G400" s="1" t="s">
        <v>33</v>
      </c>
      <c r="H400" s="3">
        <v>200</v>
      </c>
      <c r="I400" s="4" t="s">
        <v>192</v>
      </c>
      <c r="J400" s="3">
        <v>1300</v>
      </c>
      <c r="K400" s="2" t="s">
        <v>824</v>
      </c>
      <c r="L400" s="2" t="s">
        <v>825</v>
      </c>
      <c r="M400" s="8">
        <v>0</v>
      </c>
      <c r="N400" s="8">
        <v>335941</v>
      </c>
      <c r="O400" s="8">
        <v>0</v>
      </c>
      <c r="P400" s="8">
        <v>0</v>
      </c>
      <c r="Q400" s="10">
        <v>0</v>
      </c>
      <c r="R400" s="10">
        <v>5</v>
      </c>
      <c r="S400" s="10">
        <v>0</v>
      </c>
      <c r="T400" s="10">
        <v>0</v>
      </c>
      <c r="U400" s="10">
        <v>0</v>
      </c>
      <c r="V400" s="10">
        <v>5</v>
      </c>
    </row>
    <row r="401" spans="1:22" ht="87" x14ac:dyDescent="0.35">
      <c r="A401" s="2" t="s">
        <v>801</v>
      </c>
      <c r="B401" s="3">
        <v>11</v>
      </c>
      <c r="C401" s="3">
        <v>799</v>
      </c>
      <c r="D401" s="3">
        <v>100039600</v>
      </c>
      <c r="E401" s="1" t="s">
        <v>810</v>
      </c>
      <c r="F401" s="2" t="s">
        <v>811</v>
      </c>
      <c r="G401" s="1" t="s">
        <v>33</v>
      </c>
      <c r="H401" s="3">
        <v>200</v>
      </c>
      <c r="I401" s="4" t="s">
        <v>43</v>
      </c>
      <c r="J401" s="3">
        <v>1550</v>
      </c>
      <c r="K401" s="2" t="s">
        <v>44</v>
      </c>
      <c r="L401" s="2" t="s">
        <v>45</v>
      </c>
      <c r="M401" s="8">
        <v>-11972377</v>
      </c>
      <c r="N401" s="8">
        <v>-23729794</v>
      </c>
      <c r="O401" s="8">
        <v>0</v>
      </c>
      <c r="P401" s="8">
        <v>0</v>
      </c>
      <c r="Q401" s="10">
        <v>0</v>
      </c>
      <c r="R401" s="10">
        <v>0</v>
      </c>
      <c r="S401" s="10">
        <v>0</v>
      </c>
      <c r="T401" s="10">
        <v>0</v>
      </c>
      <c r="U401" s="10">
        <v>0</v>
      </c>
      <c r="V401" s="10">
        <v>0</v>
      </c>
    </row>
    <row r="402" spans="1:22" ht="87" x14ac:dyDescent="0.35">
      <c r="A402" s="2" t="s">
        <v>801</v>
      </c>
      <c r="B402" s="3">
        <v>11</v>
      </c>
      <c r="C402" s="3">
        <v>799</v>
      </c>
      <c r="D402" s="3">
        <v>100039600</v>
      </c>
      <c r="E402" s="1" t="s">
        <v>810</v>
      </c>
      <c r="F402" s="2" t="s">
        <v>811</v>
      </c>
      <c r="G402" s="1" t="s">
        <v>33</v>
      </c>
      <c r="H402" s="3">
        <v>200</v>
      </c>
      <c r="I402" s="4" t="s">
        <v>78</v>
      </c>
      <c r="J402" s="3">
        <v>1925</v>
      </c>
      <c r="K402" s="2" t="s">
        <v>826</v>
      </c>
      <c r="L402" s="2" t="s">
        <v>827</v>
      </c>
      <c r="M402" s="8">
        <v>0</v>
      </c>
      <c r="N402" s="8">
        <v>0</v>
      </c>
      <c r="O402" s="8">
        <v>225000</v>
      </c>
      <c r="P402" s="8">
        <v>225000</v>
      </c>
      <c r="Q402" s="10">
        <v>0</v>
      </c>
      <c r="R402" s="10">
        <v>0</v>
      </c>
      <c r="S402" s="10">
        <v>0</v>
      </c>
      <c r="T402" s="10">
        <v>0</v>
      </c>
      <c r="U402" s="10">
        <v>0</v>
      </c>
      <c r="V402" s="10">
        <v>0</v>
      </c>
    </row>
    <row r="403" spans="1:22" ht="58" x14ac:dyDescent="0.35">
      <c r="A403" s="2" t="s">
        <v>801</v>
      </c>
      <c r="B403" s="3">
        <v>11</v>
      </c>
      <c r="C403" s="3">
        <v>140</v>
      </c>
      <c r="D403" s="3">
        <v>100040300</v>
      </c>
      <c r="E403" s="1" t="s">
        <v>828</v>
      </c>
      <c r="F403" s="2" t="s">
        <v>829</v>
      </c>
      <c r="G403" s="1" t="s">
        <v>33</v>
      </c>
      <c r="H403" s="3">
        <v>200</v>
      </c>
      <c r="I403" s="4" t="s">
        <v>66</v>
      </c>
      <c r="J403" s="3">
        <v>400</v>
      </c>
      <c r="K403" s="2" t="s">
        <v>830</v>
      </c>
      <c r="L403" s="2" t="s">
        <v>831</v>
      </c>
      <c r="M403" s="8">
        <v>0</v>
      </c>
      <c r="N403" s="8">
        <v>211575</v>
      </c>
      <c r="O403" s="8">
        <v>0</v>
      </c>
      <c r="P403" s="8">
        <v>0</v>
      </c>
      <c r="Q403" s="10">
        <v>0</v>
      </c>
      <c r="R403" s="10">
        <v>2</v>
      </c>
      <c r="S403" s="10">
        <v>0</v>
      </c>
      <c r="T403" s="10">
        <v>0</v>
      </c>
      <c r="U403" s="10">
        <v>0</v>
      </c>
      <c r="V403" s="10">
        <v>2</v>
      </c>
    </row>
    <row r="404" spans="1:22" ht="87" x14ac:dyDescent="0.35">
      <c r="A404" s="2" t="s">
        <v>801</v>
      </c>
      <c r="B404" s="3">
        <v>11</v>
      </c>
      <c r="C404" s="3">
        <v>140</v>
      </c>
      <c r="D404" s="3">
        <v>100040300</v>
      </c>
      <c r="E404" s="1" t="s">
        <v>828</v>
      </c>
      <c r="F404" s="2" t="s">
        <v>829</v>
      </c>
      <c r="G404" s="1" t="s">
        <v>33</v>
      </c>
      <c r="H404" s="3">
        <v>200</v>
      </c>
      <c r="I404" s="4" t="s">
        <v>85</v>
      </c>
      <c r="J404" s="3">
        <v>800</v>
      </c>
      <c r="K404" s="2" t="s">
        <v>832</v>
      </c>
      <c r="L404" s="2" t="s">
        <v>833</v>
      </c>
      <c r="M404" s="8">
        <v>0</v>
      </c>
      <c r="N404" s="8">
        <v>492088</v>
      </c>
      <c r="O404" s="8">
        <v>0</v>
      </c>
      <c r="P404" s="8">
        <v>0</v>
      </c>
      <c r="Q404" s="10">
        <v>0</v>
      </c>
      <c r="R404" s="10">
        <v>4</v>
      </c>
      <c r="S404" s="10">
        <v>0</v>
      </c>
      <c r="T404" s="10">
        <v>0</v>
      </c>
      <c r="U404" s="10">
        <v>0</v>
      </c>
      <c r="V404" s="10">
        <v>4</v>
      </c>
    </row>
    <row r="405" spans="1:22" ht="145" x14ac:dyDescent="0.35">
      <c r="A405" s="2" t="s">
        <v>801</v>
      </c>
      <c r="B405" s="3">
        <v>11</v>
      </c>
      <c r="C405" s="3">
        <v>140</v>
      </c>
      <c r="D405" s="3">
        <v>100040300</v>
      </c>
      <c r="E405" s="1" t="s">
        <v>828</v>
      </c>
      <c r="F405" s="2" t="s">
        <v>829</v>
      </c>
      <c r="G405" s="1" t="s">
        <v>33</v>
      </c>
      <c r="H405" s="3">
        <v>200</v>
      </c>
      <c r="I405" s="4" t="s">
        <v>56</v>
      </c>
      <c r="J405" s="3">
        <v>1400</v>
      </c>
      <c r="K405" s="2" t="s">
        <v>834</v>
      </c>
      <c r="L405" s="2" t="s">
        <v>835</v>
      </c>
      <c r="M405" s="8">
        <v>0</v>
      </c>
      <c r="N405" s="8">
        <v>1500000</v>
      </c>
      <c r="O405" s="8">
        <v>0</v>
      </c>
      <c r="P405" s="8">
        <v>0</v>
      </c>
      <c r="Q405" s="10">
        <v>0</v>
      </c>
      <c r="R405" s="10">
        <v>0</v>
      </c>
      <c r="S405" s="10">
        <v>0</v>
      </c>
      <c r="T405" s="10">
        <v>0</v>
      </c>
      <c r="U405" s="10">
        <v>0</v>
      </c>
      <c r="V405" s="10">
        <v>0</v>
      </c>
    </row>
    <row r="406" spans="1:22" ht="87" x14ac:dyDescent="0.35">
      <c r="A406" s="2" t="s">
        <v>801</v>
      </c>
      <c r="B406" s="3">
        <v>11</v>
      </c>
      <c r="C406" s="3">
        <v>140</v>
      </c>
      <c r="D406" s="3">
        <v>100040300</v>
      </c>
      <c r="E406" s="1" t="s">
        <v>828</v>
      </c>
      <c r="F406" s="2" t="s">
        <v>829</v>
      </c>
      <c r="G406" s="1" t="s">
        <v>33</v>
      </c>
      <c r="H406" s="3">
        <v>200</v>
      </c>
      <c r="I406" s="4" t="s">
        <v>43</v>
      </c>
      <c r="J406" s="3">
        <v>1550</v>
      </c>
      <c r="K406" s="2" t="s">
        <v>44</v>
      </c>
      <c r="L406" s="2" t="s">
        <v>45</v>
      </c>
      <c r="M406" s="8">
        <v>-12028574</v>
      </c>
      <c r="N406" s="8">
        <v>-10378574</v>
      </c>
      <c r="O406" s="8">
        <v>0</v>
      </c>
      <c r="P406" s="8">
        <v>0</v>
      </c>
      <c r="Q406" s="10">
        <v>0</v>
      </c>
      <c r="R406" s="10">
        <v>0</v>
      </c>
      <c r="S406" s="10">
        <v>0</v>
      </c>
      <c r="T406" s="10">
        <v>0</v>
      </c>
      <c r="U406" s="10">
        <v>0</v>
      </c>
      <c r="V406" s="10">
        <v>0</v>
      </c>
    </row>
    <row r="407" spans="1:22" ht="72.5" x14ac:dyDescent="0.35">
      <c r="A407" s="2" t="s">
        <v>801</v>
      </c>
      <c r="B407" s="3">
        <v>11</v>
      </c>
      <c r="C407" s="3">
        <v>140</v>
      </c>
      <c r="D407" s="3">
        <v>100040300</v>
      </c>
      <c r="E407" s="1" t="s">
        <v>828</v>
      </c>
      <c r="F407" s="2" t="s">
        <v>829</v>
      </c>
      <c r="G407" s="1" t="s">
        <v>33</v>
      </c>
      <c r="H407" s="3">
        <v>200</v>
      </c>
      <c r="I407" s="4" t="s">
        <v>125</v>
      </c>
      <c r="J407" s="3">
        <v>1850</v>
      </c>
      <c r="K407" s="2" t="s">
        <v>836</v>
      </c>
      <c r="L407" s="2" t="s">
        <v>837</v>
      </c>
      <c r="M407" s="8">
        <v>0</v>
      </c>
      <c r="N407" s="8">
        <v>0</v>
      </c>
      <c r="O407" s="8">
        <v>0</v>
      </c>
      <c r="P407" s="8">
        <v>0</v>
      </c>
      <c r="Q407" s="10">
        <v>0</v>
      </c>
      <c r="R407" s="10">
        <v>0</v>
      </c>
      <c r="S407" s="10">
        <v>0</v>
      </c>
      <c r="T407" s="10">
        <v>2</v>
      </c>
      <c r="U407" s="10">
        <v>0</v>
      </c>
      <c r="V407" s="10">
        <v>2</v>
      </c>
    </row>
    <row r="408" spans="1:22" ht="116" x14ac:dyDescent="0.35">
      <c r="A408" s="2" t="s">
        <v>801</v>
      </c>
      <c r="B408" s="3">
        <v>11</v>
      </c>
      <c r="C408" s="3">
        <v>127</v>
      </c>
      <c r="D408" s="3">
        <v>100041000</v>
      </c>
      <c r="E408" s="1" t="s">
        <v>838</v>
      </c>
      <c r="F408" s="2" t="s">
        <v>839</v>
      </c>
      <c r="G408" s="1" t="s">
        <v>33</v>
      </c>
      <c r="H408" s="3">
        <v>200</v>
      </c>
      <c r="I408" s="4" t="s">
        <v>184</v>
      </c>
      <c r="J408" s="3">
        <v>725</v>
      </c>
      <c r="K408" s="2" t="s">
        <v>840</v>
      </c>
      <c r="L408" s="2" t="s">
        <v>841</v>
      </c>
      <c r="M408" s="8">
        <v>41965587</v>
      </c>
      <c r="N408" s="8">
        <v>36930220</v>
      </c>
      <c r="O408" s="8">
        <v>0</v>
      </c>
      <c r="P408" s="8">
        <v>0</v>
      </c>
      <c r="Q408" s="10">
        <v>0</v>
      </c>
      <c r="R408" s="10">
        <v>0</v>
      </c>
      <c r="S408" s="10">
        <v>0</v>
      </c>
      <c r="T408" s="10">
        <v>0</v>
      </c>
      <c r="U408" s="10">
        <v>0</v>
      </c>
      <c r="V408" s="10">
        <v>0</v>
      </c>
    </row>
    <row r="409" spans="1:22" ht="72.5" x14ac:dyDescent="0.35">
      <c r="A409" s="2" t="s">
        <v>801</v>
      </c>
      <c r="B409" s="3">
        <v>11</v>
      </c>
      <c r="C409" s="3">
        <v>127</v>
      </c>
      <c r="D409" s="3">
        <v>100041000</v>
      </c>
      <c r="E409" s="1" t="s">
        <v>838</v>
      </c>
      <c r="F409" s="2" t="s">
        <v>839</v>
      </c>
      <c r="G409" s="1" t="s">
        <v>33</v>
      </c>
      <c r="H409" s="3">
        <v>200</v>
      </c>
      <c r="I409" s="4" t="s">
        <v>34</v>
      </c>
      <c r="J409" s="3">
        <v>1100</v>
      </c>
      <c r="K409" s="2" t="s">
        <v>842</v>
      </c>
      <c r="L409" s="2" t="s">
        <v>843</v>
      </c>
      <c r="M409" s="8">
        <v>0</v>
      </c>
      <c r="N409" s="8">
        <v>237772</v>
      </c>
      <c r="O409" s="8">
        <v>0</v>
      </c>
      <c r="P409" s="8">
        <v>0</v>
      </c>
      <c r="Q409" s="10">
        <v>0</v>
      </c>
      <c r="R409" s="10">
        <v>2</v>
      </c>
      <c r="S409" s="10">
        <v>0</v>
      </c>
      <c r="T409" s="10">
        <v>0</v>
      </c>
      <c r="U409" s="10">
        <v>0</v>
      </c>
      <c r="V409" s="10">
        <v>2</v>
      </c>
    </row>
    <row r="410" spans="1:22" ht="87" x14ac:dyDescent="0.35">
      <c r="A410" s="2" t="s">
        <v>801</v>
      </c>
      <c r="B410" s="3">
        <v>11</v>
      </c>
      <c r="C410" s="3">
        <v>127</v>
      </c>
      <c r="D410" s="3">
        <v>100041000</v>
      </c>
      <c r="E410" s="1" t="s">
        <v>838</v>
      </c>
      <c r="F410" s="2" t="s">
        <v>839</v>
      </c>
      <c r="G410" s="1" t="s">
        <v>33</v>
      </c>
      <c r="H410" s="3">
        <v>200</v>
      </c>
      <c r="I410" s="4" t="s">
        <v>34</v>
      </c>
      <c r="J410" s="3">
        <v>1100</v>
      </c>
      <c r="K410" s="2" t="s">
        <v>844</v>
      </c>
      <c r="L410" s="2" t="s">
        <v>845</v>
      </c>
      <c r="M410" s="8">
        <v>0</v>
      </c>
      <c r="N410" s="8">
        <v>233454</v>
      </c>
      <c r="O410" s="8">
        <v>0</v>
      </c>
      <c r="P410" s="8">
        <v>77818</v>
      </c>
      <c r="Q410" s="10">
        <v>0</v>
      </c>
      <c r="R410" s="10">
        <v>3</v>
      </c>
      <c r="S410" s="10">
        <v>0</v>
      </c>
      <c r="T410" s="10">
        <v>1</v>
      </c>
      <c r="U410" s="10">
        <v>0</v>
      </c>
      <c r="V410" s="10">
        <v>4</v>
      </c>
    </row>
    <row r="411" spans="1:22" ht="72.5" x14ac:dyDescent="0.35">
      <c r="A411" s="2" t="s">
        <v>801</v>
      </c>
      <c r="B411" s="3">
        <v>11</v>
      </c>
      <c r="C411" s="3">
        <v>127</v>
      </c>
      <c r="D411" s="3">
        <v>100041000</v>
      </c>
      <c r="E411" s="1" t="s">
        <v>838</v>
      </c>
      <c r="F411" s="2" t="s">
        <v>839</v>
      </c>
      <c r="G411" s="1" t="s">
        <v>33</v>
      </c>
      <c r="H411" s="3">
        <v>200</v>
      </c>
      <c r="I411" s="4" t="s">
        <v>34</v>
      </c>
      <c r="J411" s="3">
        <v>1100</v>
      </c>
      <c r="K411" s="2" t="s">
        <v>846</v>
      </c>
      <c r="L411" s="2" t="s">
        <v>847</v>
      </c>
      <c r="M411" s="8">
        <v>0</v>
      </c>
      <c r="N411" s="8">
        <v>119384</v>
      </c>
      <c r="O411" s="8">
        <v>0</v>
      </c>
      <c r="P411" s="8">
        <v>0</v>
      </c>
      <c r="Q411" s="10">
        <v>0</v>
      </c>
      <c r="R411" s="10">
        <v>1</v>
      </c>
      <c r="S411" s="10">
        <v>0</v>
      </c>
      <c r="T411" s="10">
        <v>0</v>
      </c>
      <c r="U411" s="10">
        <v>0</v>
      </c>
      <c r="V411" s="10">
        <v>1</v>
      </c>
    </row>
    <row r="412" spans="1:22" ht="116" x14ac:dyDescent="0.35">
      <c r="A412" s="2" t="s">
        <v>801</v>
      </c>
      <c r="B412" s="3">
        <v>11</v>
      </c>
      <c r="C412" s="3">
        <v>127</v>
      </c>
      <c r="D412" s="3">
        <v>100041000</v>
      </c>
      <c r="E412" s="1" t="s">
        <v>838</v>
      </c>
      <c r="F412" s="2" t="s">
        <v>839</v>
      </c>
      <c r="G412" s="1" t="s">
        <v>33</v>
      </c>
      <c r="H412" s="3">
        <v>200</v>
      </c>
      <c r="I412" s="4" t="s">
        <v>34</v>
      </c>
      <c r="J412" s="3">
        <v>1100</v>
      </c>
      <c r="K412" s="2" t="s">
        <v>848</v>
      </c>
      <c r="L412" s="2" t="s">
        <v>849</v>
      </c>
      <c r="M412" s="8">
        <v>0</v>
      </c>
      <c r="N412" s="8">
        <v>1062490</v>
      </c>
      <c r="O412" s="8">
        <v>0</v>
      </c>
      <c r="P412" s="8">
        <v>0</v>
      </c>
      <c r="Q412" s="10">
        <v>0</v>
      </c>
      <c r="R412" s="10">
        <v>3</v>
      </c>
      <c r="S412" s="10">
        <v>0</v>
      </c>
      <c r="T412" s="10">
        <v>0</v>
      </c>
      <c r="U412" s="10">
        <v>0</v>
      </c>
      <c r="V412" s="10">
        <v>3</v>
      </c>
    </row>
    <row r="413" spans="1:22" ht="87" x14ac:dyDescent="0.35">
      <c r="A413" s="2" t="s">
        <v>801</v>
      </c>
      <c r="B413" s="3">
        <v>11</v>
      </c>
      <c r="C413" s="3">
        <v>127</v>
      </c>
      <c r="D413" s="3">
        <v>100041000</v>
      </c>
      <c r="E413" s="1" t="s">
        <v>838</v>
      </c>
      <c r="F413" s="2" t="s">
        <v>839</v>
      </c>
      <c r="G413" s="1" t="s">
        <v>33</v>
      </c>
      <c r="H413" s="3">
        <v>200</v>
      </c>
      <c r="I413" s="4" t="s">
        <v>34</v>
      </c>
      <c r="J413" s="3">
        <v>1100</v>
      </c>
      <c r="K413" s="2" t="s">
        <v>850</v>
      </c>
      <c r="L413" s="2" t="s">
        <v>851</v>
      </c>
      <c r="M413" s="8">
        <v>0</v>
      </c>
      <c r="N413" s="8">
        <v>500000</v>
      </c>
      <c r="O413" s="8">
        <v>0</v>
      </c>
      <c r="P413" s="8">
        <v>0</v>
      </c>
      <c r="Q413" s="10">
        <v>0</v>
      </c>
      <c r="R413" s="10">
        <v>0</v>
      </c>
      <c r="S413" s="10">
        <v>0</v>
      </c>
      <c r="T413" s="10">
        <v>0</v>
      </c>
      <c r="U413" s="10">
        <v>0</v>
      </c>
      <c r="V413" s="10">
        <v>0</v>
      </c>
    </row>
    <row r="414" spans="1:22" ht="203" x14ac:dyDescent="0.35">
      <c r="A414" s="2" t="s">
        <v>801</v>
      </c>
      <c r="B414" s="3">
        <v>11</v>
      </c>
      <c r="C414" s="3">
        <v>127</v>
      </c>
      <c r="D414" s="3">
        <v>100041000</v>
      </c>
      <c r="E414" s="1" t="s">
        <v>838</v>
      </c>
      <c r="F414" s="2" t="s">
        <v>839</v>
      </c>
      <c r="G414" s="1" t="s">
        <v>33</v>
      </c>
      <c r="H414" s="3">
        <v>200</v>
      </c>
      <c r="I414" s="4" t="s">
        <v>189</v>
      </c>
      <c r="J414" s="3">
        <v>1125</v>
      </c>
      <c r="K414" s="2" t="s">
        <v>852</v>
      </c>
      <c r="L414" s="2" t="s">
        <v>853</v>
      </c>
      <c r="M414" s="8">
        <v>0</v>
      </c>
      <c r="N414" s="8">
        <v>0</v>
      </c>
      <c r="O414" s="8">
        <v>0</v>
      </c>
      <c r="P414" s="8">
        <v>237772</v>
      </c>
      <c r="Q414" s="10">
        <v>0</v>
      </c>
      <c r="R414" s="10">
        <v>0</v>
      </c>
      <c r="S414" s="10">
        <v>0</v>
      </c>
      <c r="T414" s="10">
        <v>2</v>
      </c>
      <c r="U414" s="10">
        <v>0</v>
      </c>
      <c r="V414" s="10">
        <v>2</v>
      </c>
    </row>
    <row r="415" spans="1:22" ht="174" x14ac:dyDescent="0.35">
      <c r="A415" s="2" t="s">
        <v>801</v>
      </c>
      <c r="B415" s="3">
        <v>11</v>
      </c>
      <c r="C415" s="3">
        <v>127</v>
      </c>
      <c r="D415" s="3">
        <v>100041000</v>
      </c>
      <c r="E415" s="1" t="s">
        <v>838</v>
      </c>
      <c r="F415" s="2" t="s">
        <v>839</v>
      </c>
      <c r="G415" s="1" t="s">
        <v>33</v>
      </c>
      <c r="H415" s="3">
        <v>200</v>
      </c>
      <c r="I415" s="4" t="s">
        <v>56</v>
      </c>
      <c r="J415" s="3">
        <v>1400</v>
      </c>
      <c r="K415" s="2" t="s">
        <v>854</v>
      </c>
      <c r="L415" s="2" t="s">
        <v>855</v>
      </c>
      <c r="M415" s="8">
        <v>0</v>
      </c>
      <c r="N415" s="8">
        <v>1000000</v>
      </c>
      <c r="O415" s="8">
        <v>0</v>
      </c>
      <c r="P415" s="8">
        <v>0</v>
      </c>
      <c r="Q415" s="10">
        <v>0</v>
      </c>
      <c r="R415" s="10">
        <v>0</v>
      </c>
      <c r="S415" s="10">
        <v>0</v>
      </c>
      <c r="T415" s="10">
        <v>0</v>
      </c>
      <c r="U415" s="10">
        <v>0</v>
      </c>
      <c r="V415" s="10">
        <v>0</v>
      </c>
    </row>
    <row r="416" spans="1:22" ht="87" x14ac:dyDescent="0.35">
      <c r="A416" s="2" t="s">
        <v>801</v>
      </c>
      <c r="B416" s="3">
        <v>11</v>
      </c>
      <c r="C416" s="3">
        <v>127</v>
      </c>
      <c r="D416" s="3">
        <v>100041000</v>
      </c>
      <c r="E416" s="1" t="s">
        <v>838</v>
      </c>
      <c r="F416" s="2" t="s">
        <v>839</v>
      </c>
      <c r="G416" s="1" t="s">
        <v>33</v>
      </c>
      <c r="H416" s="3">
        <v>200</v>
      </c>
      <c r="I416" s="4" t="s">
        <v>43</v>
      </c>
      <c r="J416" s="3">
        <v>1550</v>
      </c>
      <c r="K416" s="2" t="s">
        <v>44</v>
      </c>
      <c r="L416" s="2" t="s">
        <v>45</v>
      </c>
      <c r="M416" s="8">
        <v>-1505760</v>
      </c>
      <c r="N416" s="8">
        <v>-1043336</v>
      </c>
      <c r="O416" s="8">
        <v>0</v>
      </c>
      <c r="P416" s="8">
        <v>0</v>
      </c>
      <c r="Q416" s="10">
        <v>0</v>
      </c>
      <c r="R416" s="10">
        <v>0</v>
      </c>
      <c r="S416" s="10">
        <v>0</v>
      </c>
      <c r="T416" s="10">
        <v>0</v>
      </c>
      <c r="U416" s="10">
        <v>0</v>
      </c>
      <c r="V416" s="10">
        <v>0</v>
      </c>
    </row>
    <row r="417" spans="1:22" ht="87" x14ac:dyDescent="0.35">
      <c r="A417" s="2" t="s">
        <v>801</v>
      </c>
      <c r="B417" s="3">
        <v>11</v>
      </c>
      <c r="C417" s="3">
        <v>960</v>
      </c>
      <c r="D417" s="3">
        <v>100041500</v>
      </c>
      <c r="E417" s="1" t="s">
        <v>856</v>
      </c>
      <c r="F417" s="2" t="s">
        <v>857</v>
      </c>
      <c r="G417" s="1" t="s">
        <v>33</v>
      </c>
      <c r="H417" s="3">
        <v>200</v>
      </c>
      <c r="I417" s="4" t="s">
        <v>43</v>
      </c>
      <c r="J417" s="3">
        <v>1550</v>
      </c>
      <c r="K417" s="2" t="s">
        <v>44</v>
      </c>
      <c r="L417" s="2" t="s">
        <v>45</v>
      </c>
      <c r="M417" s="8">
        <v>-24886</v>
      </c>
      <c r="N417" s="8">
        <v>-24886</v>
      </c>
      <c r="O417" s="8">
        <v>0</v>
      </c>
      <c r="P417" s="8">
        <v>0</v>
      </c>
      <c r="Q417" s="10">
        <v>0</v>
      </c>
      <c r="R417" s="10">
        <v>0</v>
      </c>
      <c r="S417" s="10">
        <v>0</v>
      </c>
      <c r="T417" s="10">
        <v>0</v>
      </c>
      <c r="U417" s="10">
        <v>0</v>
      </c>
      <c r="V417" s="10">
        <v>0</v>
      </c>
    </row>
    <row r="418" spans="1:22" ht="72.5" x14ac:dyDescent="0.35">
      <c r="A418" s="2" t="s">
        <v>801</v>
      </c>
      <c r="B418" s="3">
        <v>11</v>
      </c>
      <c r="C418" s="3">
        <v>778</v>
      </c>
      <c r="D418" s="3">
        <v>100041800</v>
      </c>
      <c r="E418" s="1" t="s">
        <v>858</v>
      </c>
      <c r="F418" s="2" t="s">
        <v>859</v>
      </c>
      <c r="G418" s="1" t="s">
        <v>33</v>
      </c>
      <c r="H418" s="3">
        <v>200</v>
      </c>
      <c r="I418" s="4" t="s">
        <v>66</v>
      </c>
      <c r="J418" s="3">
        <v>400</v>
      </c>
      <c r="K418" s="2" t="s">
        <v>860</v>
      </c>
      <c r="L418" s="2" t="s">
        <v>861</v>
      </c>
      <c r="M418" s="8">
        <v>0</v>
      </c>
      <c r="N418" s="8">
        <v>104800</v>
      </c>
      <c r="O418" s="8">
        <v>0</v>
      </c>
      <c r="P418" s="8">
        <v>0</v>
      </c>
      <c r="Q418" s="10">
        <v>0</v>
      </c>
      <c r="R418" s="10">
        <v>1</v>
      </c>
      <c r="S418" s="10">
        <v>0</v>
      </c>
      <c r="T418" s="10">
        <v>0</v>
      </c>
      <c r="U418" s="10">
        <v>0</v>
      </c>
      <c r="V418" s="10">
        <v>1</v>
      </c>
    </row>
    <row r="419" spans="1:22" ht="101.5" x14ac:dyDescent="0.35">
      <c r="A419" s="2" t="s">
        <v>801</v>
      </c>
      <c r="B419" s="3">
        <v>11</v>
      </c>
      <c r="C419" s="3">
        <v>778</v>
      </c>
      <c r="D419" s="3">
        <v>100041800</v>
      </c>
      <c r="E419" s="1" t="s">
        <v>858</v>
      </c>
      <c r="F419" s="2" t="s">
        <v>859</v>
      </c>
      <c r="G419" s="1" t="s">
        <v>33</v>
      </c>
      <c r="H419" s="3">
        <v>200</v>
      </c>
      <c r="I419" s="4" t="s">
        <v>56</v>
      </c>
      <c r="J419" s="3">
        <v>1400</v>
      </c>
      <c r="K419" s="2" t="s">
        <v>862</v>
      </c>
      <c r="L419" s="2" t="s">
        <v>863</v>
      </c>
      <c r="M419" s="8">
        <v>0</v>
      </c>
      <c r="N419" s="8">
        <v>246880</v>
      </c>
      <c r="O419" s="8">
        <v>0</v>
      </c>
      <c r="P419" s="8">
        <v>0</v>
      </c>
      <c r="Q419" s="10">
        <v>0</v>
      </c>
      <c r="R419" s="10">
        <v>2</v>
      </c>
      <c r="S419" s="10">
        <v>0</v>
      </c>
      <c r="T419" s="10">
        <v>0</v>
      </c>
      <c r="U419" s="10">
        <v>0</v>
      </c>
      <c r="V419" s="10">
        <v>2</v>
      </c>
    </row>
    <row r="420" spans="1:22" ht="116" x14ac:dyDescent="0.35">
      <c r="A420" s="2" t="s">
        <v>801</v>
      </c>
      <c r="B420" s="3">
        <v>11</v>
      </c>
      <c r="C420" s="3">
        <v>778</v>
      </c>
      <c r="D420" s="3">
        <v>100041800</v>
      </c>
      <c r="E420" s="1" t="s">
        <v>858</v>
      </c>
      <c r="F420" s="2" t="s">
        <v>859</v>
      </c>
      <c r="G420" s="1" t="s">
        <v>33</v>
      </c>
      <c r="H420" s="3">
        <v>200</v>
      </c>
      <c r="I420" s="4" t="s">
        <v>56</v>
      </c>
      <c r="J420" s="3">
        <v>1400</v>
      </c>
      <c r="K420" s="2" t="s">
        <v>864</v>
      </c>
      <c r="L420" s="2" t="s">
        <v>865</v>
      </c>
      <c r="M420" s="8">
        <v>0</v>
      </c>
      <c r="N420" s="8">
        <v>368000</v>
      </c>
      <c r="O420" s="8">
        <v>0</v>
      </c>
      <c r="P420" s="8">
        <v>0</v>
      </c>
      <c r="Q420" s="10">
        <v>0</v>
      </c>
      <c r="R420" s="10">
        <v>0</v>
      </c>
      <c r="S420" s="10">
        <v>0</v>
      </c>
      <c r="T420" s="10">
        <v>0</v>
      </c>
      <c r="U420" s="10">
        <v>0</v>
      </c>
      <c r="V420" s="10">
        <v>0</v>
      </c>
    </row>
    <row r="421" spans="1:22" ht="87" x14ac:dyDescent="0.35">
      <c r="A421" s="2" t="s">
        <v>801</v>
      </c>
      <c r="B421" s="3">
        <v>11</v>
      </c>
      <c r="C421" s="3">
        <v>778</v>
      </c>
      <c r="D421" s="3">
        <v>100041800</v>
      </c>
      <c r="E421" s="1" t="s">
        <v>858</v>
      </c>
      <c r="F421" s="2" t="s">
        <v>859</v>
      </c>
      <c r="G421" s="1" t="s">
        <v>33</v>
      </c>
      <c r="H421" s="3">
        <v>200</v>
      </c>
      <c r="I421" s="4" t="s">
        <v>43</v>
      </c>
      <c r="J421" s="3">
        <v>1550</v>
      </c>
      <c r="K421" s="2" t="s">
        <v>44</v>
      </c>
      <c r="L421" s="2" t="s">
        <v>45</v>
      </c>
      <c r="M421" s="8">
        <v>-433160</v>
      </c>
      <c r="N421" s="8">
        <v>-614880</v>
      </c>
      <c r="O421" s="8">
        <v>0</v>
      </c>
      <c r="P421" s="8">
        <v>0</v>
      </c>
      <c r="Q421" s="10">
        <v>0</v>
      </c>
      <c r="R421" s="10">
        <v>0</v>
      </c>
      <c r="S421" s="10">
        <v>0</v>
      </c>
      <c r="T421" s="10">
        <v>0</v>
      </c>
      <c r="U421" s="10">
        <v>0</v>
      </c>
      <c r="V421" s="10">
        <v>0</v>
      </c>
    </row>
    <row r="422" spans="1:22" ht="87" x14ac:dyDescent="0.35">
      <c r="A422" s="2" t="s">
        <v>801</v>
      </c>
      <c r="B422" s="3">
        <v>11</v>
      </c>
      <c r="C422" s="3">
        <v>778</v>
      </c>
      <c r="D422" s="3">
        <v>100041800</v>
      </c>
      <c r="E422" s="1" t="s">
        <v>858</v>
      </c>
      <c r="F422" s="2" t="s">
        <v>859</v>
      </c>
      <c r="G422" s="1" t="s">
        <v>33</v>
      </c>
      <c r="H422" s="3">
        <v>200</v>
      </c>
      <c r="I422" s="4" t="s">
        <v>78</v>
      </c>
      <c r="J422" s="3">
        <v>1925</v>
      </c>
      <c r="K422" s="2" t="s">
        <v>866</v>
      </c>
      <c r="L422" s="2" t="s">
        <v>867</v>
      </c>
      <c r="M422" s="8">
        <v>0</v>
      </c>
      <c r="N422" s="8">
        <v>0</v>
      </c>
      <c r="O422" s="8">
        <v>33313</v>
      </c>
      <c r="P422" s="8">
        <v>79950</v>
      </c>
      <c r="Q422" s="10">
        <v>0</v>
      </c>
      <c r="R422" s="10">
        <v>0</v>
      </c>
      <c r="S422" s="10">
        <v>0</v>
      </c>
      <c r="T422" s="10">
        <v>1</v>
      </c>
      <c r="U422" s="10">
        <v>0</v>
      </c>
      <c r="V422" s="10">
        <v>1</v>
      </c>
    </row>
    <row r="423" spans="1:22" ht="101.5" x14ac:dyDescent="0.35">
      <c r="A423" s="2" t="s">
        <v>801</v>
      </c>
      <c r="B423" s="3">
        <v>11</v>
      </c>
      <c r="C423" s="3">
        <v>777</v>
      </c>
      <c r="D423" s="3">
        <v>100041900</v>
      </c>
      <c r="E423" s="1" t="s">
        <v>868</v>
      </c>
      <c r="F423" s="2" t="s">
        <v>869</v>
      </c>
      <c r="G423" s="1" t="s">
        <v>25</v>
      </c>
      <c r="H423" s="3">
        <v>100</v>
      </c>
      <c r="I423" s="4" t="s">
        <v>26</v>
      </c>
      <c r="J423" s="3">
        <v>1950</v>
      </c>
      <c r="K423" s="2" t="s">
        <v>870</v>
      </c>
      <c r="L423" s="2" t="s">
        <v>813</v>
      </c>
      <c r="M423" s="8">
        <v>-82472</v>
      </c>
      <c r="N423" s="8">
        <v>-104780</v>
      </c>
      <c r="O423" s="8">
        <v>0</v>
      </c>
      <c r="P423" s="8">
        <v>0</v>
      </c>
      <c r="Q423" s="10">
        <v>-1</v>
      </c>
      <c r="R423" s="10">
        <v>-1</v>
      </c>
      <c r="S423" s="10">
        <v>0</v>
      </c>
      <c r="T423" s="10">
        <v>0</v>
      </c>
      <c r="U423" s="10">
        <v>-1</v>
      </c>
      <c r="V423" s="10">
        <v>-1</v>
      </c>
    </row>
    <row r="424" spans="1:22" ht="58" x14ac:dyDescent="0.35">
      <c r="A424" s="2" t="s">
        <v>801</v>
      </c>
      <c r="B424" s="3">
        <v>11</v>
      </c>
      <c r="C424" s="3">
        <v>777</v>
      </c>
      <c r="D424" s="3">
        <v>100041900</v>
      </c>
      <c r="E424" s="1" t="s">
        <v>868</v>
      </c>
      <c r="F424" s="2" t="s">
        <v>869</v>
      </c>
      <c r="G424" s="1" t="s">
        <v>33</v>
      </c>
      <c r="H424" s="3">
        <v>200</v>
      </c>
      <c r="I424" s="4" t="s">
        <v>83</v>
      </c>
      <c r="J424" s="3">
        <v>700</v>
      </c>
      <c r="K424" s="2" t="s">
        <v>871</v>
      </c>
      <c r="L424" s="2" t="s">
        <v>872</v>
      </c>
      <c r="M424" s="8">
        <v>225059</v>
      </c>
      <c r="N424" s="8">
        <v>1500000</v>
      </c>
      <c r="O424" s="8">
        <v>0</v>
      </c>
      <c r="P424" s="8">
        <v>0</v>
      </c>
      <c r="Q424" s="10">
        <v>0</v>
      </c>
      <c r="R424" s="10">
        <v>0</v>
      </c>
      <c r="S424" s="10">
        <v>0</v>
      </c>
      <c r="T424" s="10">
        <v>0</v>
      </c>
      <c r="U424" s="10">
        <v>0</v>
      </c>
      <c r="V424" s="10">
        <v>0</v>
      </c>
    </row>
    <row r="425" spans="1:22" ht="72.5" x14ac:dyDescent="0.35">
      <c r="A425" s="2" t="s">
        <v>801</v>
      </c>
      <c r="B425" s="3">
        <v>11</v>
      </c>
      <c r="C425" s="3">
        <v>156</v>
      </c>
      <c r="D425" s="3">
        <v>100042500</v>
      </c>
      <c r="E425" s="1" t="s">
        <v>873</v>
      </c>
      <c r="F425" s="2" t="s">
        <v>874</v>
      </c>
      <c r="G425" s="1" t="s">
        <v>33</v>
      </c>
      <c r="H425" s="3">
        <v>200</v>
      </c>
      <c r="I425" s="4" t="s">
        <v>83</v>
      </c>
      <c r="J425" s="3">
        <v>700</v>
      </c>
      <c r="K425" s="2" t="s">
        <v>875</v>
      </c>
      <c r="L425" s="2" t="s">
        <v>876</v>
      </c>
      <c r="M425" s="8">
        <v>0</v>
      </c>
      <c r="N425" s="8">
        <v>9488184</v>
      </c>
      <c r="O425" s="8">
        <v>0</v>
      </c>
      <c r="P425" s="8">
        <v>0</v>
      </c>
      <c r="Q425" s="10">
        <v>0</v>
      </c>
      <c r="R425" s="10">
        <v>0</v>
      </c>
      <c r="S425" s="10">
        <v>0</v>
      </c>
      <c r="T425" s="10">
        <v>0</v>
      </c>
      <c r="U425" s="10">
        <v>0</v>
      </c>
      <c r="V425" s="10">
        <v>0</v>
      </c>
    </row>
    <row r="426" spans="1:22" ht="101.5" x14ac:dyDescent="0.35">
      <c r="A426" s="2" t="s">
        <v>801</v>
      </c>
      <c r="B426" s="3">
        <v>11</v>
      </c>
      <c r="C426" s="3">
        <v>156</v>
      </c>
      <c r="D426" s="3">
        <v>100042500</v>
      </c>
      <c r="E426" s="1" t="s">
        <v>873</v>
      </c>
      <c r="F426" s="2" t="s">
        <v>874</v>
      </c>
      <c r="G426" s="1" t="s">
        <v>33</v>
      </c>
      <c r="H426" s="3">
        <v>200</v>
      </c>
      <c r="I426" s="4" t="s">
        <v>85</v>
      </c>
      <c r="J426" s="3">
        <v>800</v>
      </c>
      <c r="K426" s="2" t="s">
        <v>877</v>
      </c>
      <c r="L426" s="2" t="s">
        <v>878</v>
      </c>
      <c r="M426" s="8">
        <v>1147694</v>
      </c>
      <c r="N426" s="8">
        <v>5209045</v>
      </c>
      <c r="O426" s="8">
        <v>0</v>
      </c>
      <c r="P426" s="8">
        <v>0</v>
      </c>
      <c r="Q426" s="10">
        <v>0</v>
      </c>
      <c r="R426" s="10">
        <v>0</v>
      </c>
      <c r="S426" s="10">
        <v>0</v>
      </c>
      <c r="T426" s="10">
        <v>0</v>
      </c>
      <c r="U426" s="10">
        <v>0</v>
      </c>
      <c r="V426" s="10">
        <v>0</v>
      </c>
    </row>
    <row r="427" spans="1:22" ht="130.5" x14ac:dyDescent="0.35">
      <c r="A427" s="2" t="s">
        <v>801</v>
      </c>
      <c r="B427" s="3">
        <v>11</v>
      </c>
      <c r="C427" s="3">
        <v>156</v>
      </c>
      <c r="D427" s="3">
        <v>100042500</v>
      </c>
      <c r="E427" s="1" t="s">
        <v>873</v>
      </c>
      <c r="F427" s="2" t="s">
        <v>874</v>
      </c>
      <c r="G427" s="1" t="s">
        <v>33</v>
      </c>
      <c r="H427" s="3">
        <v>200</v>
      </c>
      <c r="I427" s="4" t="s">
        <v>78</v>
      </c>
      <c r="J427" s="3">
        <v>1925</v>
      </c>
      <c r="K427" s="2" t="s">
        <v>879</v>
      </c>
      <c r="L427" s="2" t="s">
        <v>880</v>
      </c>
      <c r="M427" s="8">
        <v>0</v>
      </c>
      <c r="N427" s="8">
        <v>0</v>
      </c>
      <c r="O427" s="8">
        <v>10000</v>
      </c>
      <c r="P427" s="8">
        <v>10000</v>
      </c>
      <c r="Q427" s="10">
        <v>0</v>
      </c>
      <c r="R427" s="10">
        <v>0</v>
      </c>
      <c r="S427" s="10">
        <v>0</v>
      </c>
      <c r="T427" s="10">
        <v>0</v>
      </c>
      <c r="U427" s="10">
        <v>0</v>
      </c>
      <c r="V427" s="10">
        <v>0</v>
      </c>
    </row>
    <row r="428" spans="1:22" ht="130.5" x14ac:dyDescent="0.35">
      <c r="A428" s="2" t="s">
        <v>801</v>
      </c>
      <c r="B428" s="3">
        <v>11</v>
      </c>
      <c r="C428" s="3">
        <v>156</v>
      </c>
      <c r="D428" s="3">
        <v>100042500</v>
      </c>
      <c r="E428" s="1" t="s">
        <v>873</v>
      </c>
      <c r="F428" s="2" t="s">
        <v>874</v>
      </c>
      <c r="G428" s="1" t="s">
        <v>33</v>
      </c>
      <c r="H428" s="3">
        <v>200</v>
      </c>
      <c r="I428" s="4" t="s">
        <v>78</v>
      </c>
      <c r="J428" s="3">
        <v>1925</v>
      </c>
      <c r="K428" s="2" t="s">
        <v>881</v>
      </c>
      <c r="L428" s="2" t="s">
        <v>882</v>
      </c>
      <c r="M428" s="8">
        <v>0</v>
      </c>
      <c r="N428" s="8">
        <v>0</v>
      </c>
      <c r="O428" s="8">
        <v>0</v>
      </c>
      <c r="P428" s="8">
        <v>475000</v>
      </c>
      <c r="Q428" s="10">
        <v>0</v>
      </c>
      <c r="R428" s="10">
        <v>0</v>
      </c>
      <c r="S428" s="10">
        <v>0</v>
      </c>
      <c r="T428" s="10">
        <v>0</v>
      </c>
      <c r="U428" s="10">
        <v>0</v>
      </c>
      <c r="V428" s="10">
        <v>0</v>
      </c>
    </row>
    <row r="429" spans="1:22" ht="72.5" x14ac:dyDescent="0.35">
      <c r="A429" s="2" t="s">
        <v>801</v>
      </c>
      <c r="B429" s="3">
        <v>11</v>
      </c>
      <c r="C429" s="3">
        <v>766</v>
      </c>
      <c r="D429" s="3">
        <v>100042900</v>
      </c>
      <c r="E429" s="1" t="s">
        <v>883</v>
      </c>
      <c r="F429" s="2" t="s">
        <v>884</v>
      </c>
      <c r="G429" s="1" t="s">
        <v>33</v>
      </c>
      <c r="H429" s="3">
        <v>200</v>
      </c>
      <c r="I429" s="4" t="s">
        <v>66</v>
      </c>
      <c r="J429" s="3">
        <v>400</v>
      </c>
      <c r="K429" s="2" t="s">
        <v>885</v>
      </c>
      <c r="L429" s="2" t="s">
        <v>886</v>
      </c>
      <c r="M429" s="8">
        <v>0</v>
      </c>
      <c r="N429" s="8">
        <v>61065</v>
      </c>
      <c r="O429" s="8">
        <v>0</v>
      </c>
      <c r="P429" s="8">
        <v>0</v>
      </c>
      <c r="Q429" s="10">
        <v>0</v>
      </c>
      <c r="R429" s="10">
        <v>1</v>
      </c>
      <c r="S429" s="10">
        <v>0</v>
      </c>
      <c r="T429" s="10">
        <v>0</v>
      </c>
      <c r="U429" s="10">
        <v>0</v>
      </c>
      <c r="V429" s="10">
        <v>1</v>
      </c>
    </row>
    <row r="430" spans="1:22" ht="116" x14ac:dyDescent="0.35">
      <c r="A430" s="2" t="s">
        <v>801</v>
      </c>
      <c r="B430" s="3">
        <v>11</v>
      </c>
      <c r="C430" s="3">
        <v>766</v>
      </c>
      <c r="D430" s="3">
        <v>100042900</v>
      </c>
      <c r="E430" s="1" t="s">
        <v>883</v>
      </c>
      <c r="F430" s="2" t="s">
        <v>884</v>
      </c>
      <c r="G430" s="1" t="s">
        <v>33</v>
      </c>
      <c r="H430" s="3">
        <v>200</v>
      </c>
      <c r="I430" s="4" t="s">
        <v>85</v>
      </c>
      <c r="J430" s="3">
        <v>800</v>
      </c>
      <c r="K430" s="2" t="s">
        <v>887</v>
      </c>
      <c r="L430" s="2" t="s">
        <v>888</v>
      </c>
      <c r="M430" s="8">
        <v>0</v>
      </c>
      <c r="N430" s="8">
        <v>100000</v>
      </c>
      <c r="O430" s="8">
        <v>0</v>
      </c>
      <c r="P430" s="8">
        <v>0</v>
      </c>
      <c r="Q430" s="10">
        <v>0</v>
      </c>
      <c r="R430" s="10">
        <v>0</v>
      </c>
      <c r="S430" s="10">
        <v>0</v>
      </c>
      <c r="T430" s="10">
        <v>0</v>
      </c>
      <c r="U430" s="10">
        <v>0</v>
      </c>
      <c r="V430" s="10">
        <v>0</v>
      </c>
    </row>
    <row r="431" spans="1:22" ht="72.5" x14ac:dyDescent="0.35">
      <c r="A431" s="2" t="s">
        <v>801</v>
      </c>
      <c r="B431" s="3">
        <v>11</v>
      </c>
      <c r="C431" s="3">
        <v>766</v>
      </c>
      <c r="D431" s="3">
        <v>100042900</v>
      </c>
      <c r="E431" s="1" t="s">
        <v>883</v>
      </c>
      <c r="F431" s="2" t="s">
        <v>884</v>
      </c>
      <c r="G431" s="1" t="s">
        <v>33</v>
      </c>
      <c r="H431" s="3">
        <v>200</v>
      </c>
      <c r="I431" s="4" t="s">
        <v>192</v>
      </c>
      <c r="J431" s="3">
        <v>1300</v>
      </c>
      <c r="K431" s="2" t="s">
        <v>889</v>
      </c>
      <c r="L431" s="2" t="s">
        <v>890</v>
      </c>
      <c r="M431" s="8">
        <v>0</v>
      </c>
      <c r="N431" s="8">
        <v>117555</v>
      </c>
      <c r="O431" s="8">
        <v>0</v>
      </c>
      <c r="P431" s="8">
        <v>0</v>
      </c>
      <c r="Q431" s="10">
        <v>0</v>
      </c>
      <c r="R431" s="10">
        <v>0</v>
      </c>
      <c r="S431" s="10">
        <v>0</v>
      </c>
      <c r="T431" s="10">
        <v>0</v>
      </c>
      <c r="U431" s="10">
        <v>0</v>
      </c>
      <c r="V431" s="10">
        <v>0</v>
      </c>
    </row>
    <row r="432" spans="1:22" ht="116" x14ac:dyDescent="0.35">
      <c r="A432" s="2" t="s">
        <v>801</v>
      </c>
      <c r="B432" s="3">
        <v>11</v>
      </c>
      <c r="C432" s="3">
        <v>766</v>
      </c>
      <c r="D432" s="3">
        <v>100042900</v>
      </c>
      <c r="E432" s="1" t="s">
        <v>883</v>
      </c>
      <c r="F432" s="2" t="s">
        <v>884</v>
      </c>
      <c r="G432" s="1" t="s">
        <v>33</v>
      </c>
      <c r="H432" s="3">
        <v>200</v>
      </c>
      <c r="I432" s="4" t="s">
        <v>56</v>
      </c>
      <c r="J432" s="3">
        <v>1400</v>
      </c>
      <c r="K432" s="2" t="s">
        <v>891</v>
      </c>
      <c r="L432" s="2" t="s">
        <v>892</v>
      </c>
      <c r="M432" s="8">
        <v>0</v>
      </c>
      <c r="N432" s="8">
        <v>42319</v>
      </c>
      <c r="O432" s="8">
        <v>0</v>
      </c>
      <c r="P432" s="8">
        <v>0</v>
      </c>
      <c r="Q432" s="10">
        <v>0</v>
      </c>
      <c r="R432" s="10">
        <v>0</v>
      </c>
      <c r="S432" s="10">
        <v>0</v>
      </c>
      <c r="T432" s="10">
        <v>0</v>
      </c>
      <c r="U432" s="10">
        <v>0</v>
      </c>
      <c r="V432" s="10">
        <v>0</v>
      </c>
    </row>
    <row r="433" spans="1:22" ht="116" x14ac:dyDescent="0.35">
      <c r="A433" s="2" t="s">
        <v>801</v>
      </c>
      <c r="B433" s="3">
        <v>11</v>
      </c>
      <c r="C433" s="3">
        <v>766</v>
      </c>
      <c r="D433" s="3">
        <v>100042900</v>
      </c>
      <c r="E433" s="1" t="s">
        <v>883</v>
      </c>
      <c r="F433" s="2" t="s">
        <v>884</v>
      </c>
      <c r="G433" s="1" t="s">
        <v>33</v>
      </c>
      <c r="H433" s="3">
        <v>200</v>
      </c>
      <c r="I433" s="4" t="s">
        <v>56</v>
      </c>
      <c r="J433" s="3">
        <v>1400</v>
      </c>
      <c r="K433" s="2" t="s">
        <v>893</v>
      </c>
      <c r="L433" s="2" t="s">
        <v>894</v>
      </c>
      <c r="M433" s="8">
        <v>0</v>
      </c>
      <c r="N433" s="8">
        <v>406392</v>
      </c>
      <c r="O433" s="8">
        <v>0</v>
      </c>
      <c r="P433" s="8">
        <v>0</v>
      </c>
      <c r="Q433" s="10">
        <v>0</v>
      </c>
      <c r="R433" s="10">
        <v>0</v>
      </c>
      <c r="S433" s="10">
        <v>0</v>
      </c>
      <c r="T433" s="10">
        <v>0</v>
      </c>
      <c r="U433" s="10">
        <v>0</v>
      </c>
      <c r="V433" s="10">
        <v>0</v>
      </c>
    </row>
    <row r="434" spans="1:22" ht="87" x14ac:dyDescent="0.35">
      <c r="A434" s="2" t="s">
        <v>801</v>
      </c>
      <c r="B434" s="3">
        <v>11</v>
      </c>
      <c r="C434" s="3">
        <v>766</v>
      </c>
      <c r="D434" s="3">
        <v>100042900</v>
      </c>
      <c r="E434" s="1" t="s">
        <v>883</v>
      </c>
      <c r="F434" s="2" t="s">
        <v>884</v>
      </c>
      <c r="G434" s="1" t="s">
        <v>33</v>
      </c>
      <c r="H434" s="3">
        <v>200</v>
      </c>
      <c r="I434" s="4" t="s">
        <v>43</v>
      </c>
      <c r="J434" s="3">
        <v>1550</v>
      </c>
      <c r="K434" s="2" t="s">
        <v>44</v>
      </c>
      <c r="L434" s="2" t="s">
        <v>45</v>
      </c>
      <c r="M434" s="8">
        <v>-448711</v>
      </c>
      <c r="N434" s="8">
        <v>-448711</v>
      </c>
      <c r="O434" s="8">
        <v>0</v>
      </c>
      <c r="P434" s="8">
        <v>0</v>
      </c>
      <c r="Q434" s="10">
        <v>0</v>
      </c>
      <c r="R434" s="10">
        <v>0</v>
      </c>
      <c r="S434" s="10">
        <v>0</v>
      </c>
      <c r="T434" s="10">
        <v>0</v>
      </c>
      <c r="U434" s="10">
        <v>0</v>
      </c>
      <c r="V434" s="10">
        <v>0</v>
      </c>
    </row>
    <row r="435" spans="1:22" ht="58" x14ac:dyDescent="0.35">
      <c r="A435" s="2" t="s">
        <v>895</v>
      </c>
      <c r="B435" s="3">
        <v>13</v>
      </c>
      <c r="C435" s="3">
        <v>841</v>
      </c>
      <c r="D435" s="3">
        <v>100043200</v>
      </c>
      <c r="E435" s="1" t="s">
        <v>896</v>
      </c>
      <c r="F435" s="2" t="s">
        <v>897</v>
      </c>
      <c r="G435" s="1" t="s">
        <v>25</v>
      </c>
      <c r="H435" s="3">
        <v>100</v>
      </c>
      <c r="I435" s="4" t="s">
        <v>26</v>
      </c>
      <c r="J435" s="3">
        <v>1950</v>
      </c>
      <c r="K435" s="2" t="s">
        <v>898</v>
      </c>
      <c r="L435" s="2" t="s">
        <v>899</v>
      </c>
      <c r="M435" s="8">
        <v>0</v>
      </c>
      <c r="N435" s="8">
        <v>0</v>
      </c>
      <c r="O435" s="8">
        <v>0</v>
      </c>
      <c r="P435" s="8">
        <v>0</v>
      </c>
      <c r="Q435" s="10">
        <v>0</v>
      </c>
      <c r="R435" s="10">
        <v>0</v>
      </c>
      <c r="S435" s="10">
        <v>0</v>
      </c>
      <c r="T435" s="10">
        <v>0</v>
      </c>
      <c r="U435" s="10">
        <v>0</v>
      </c>
      <c r="V435" s="10">
        <v>0</v>
      </c>
    </row>
    <row r="436" spans="1:22" ht="87" x14ac:dyDescent="0.35">
      <c r="A436" s="2" t="s">
        <v>895</v>
      </c>
      <c r="B436" s="3">
        <v>13</v>
      </c>
      <c r="C436" s="3">
        <v>841</v>
      </c>
      <c r="D436" s="3">
        <v>100043200</v>
      </c>
      <c r="E436" s="1" t="s">
        <v>896</v>
      </c>
      <c r="F436" s="2" t="s">
        <v>897</v>
      </c>
      <c r="G436" s="1" t="s">
        <v>33</v>
      </c>
      <c r="H436" s="3">
        <v>200</v>
      </c>
      <c r="I436" s="4" t="s">
        <v>254</v>
      </c>
      <c r="J436" s="3">
        <v>1800</v>
      </c>
      <c r="K436" s="2" t="s">
        <v>900</v>
      </c>
      <c r="L436" s="2" t="s">
        <v>901</v>
      </c>
      <c r="M436" s="8">
        <v>0</v>
      </c>
      <c r="N436" s="8">
        <v>0</v>
      </c>
      <c r="O436" s="8">
        <v>0</v>
      </c>
      <c r="P436" s="8">
        <v>0</v>
      </c>
      <c r="Q436" s="10">
        <v>0</v>
      </c>
      <c r="R436" s="10">
        <v>0</v>
      </c>
      <c r="S436" s="10">
        <v>0</v>
      </c>
      <c r="T436" s="10">
        <v>0</v>
      </c>
      <c r="U436" s="10">
        <v>0</v>
      </c>
      <c r="V436" s="10">
        <v>0</v>
      </c>
    </row>
    <row r="437" spans="1:22" ht="87" x14ac:dyDescent="0.35">
      <c r="A437" s="2" t="s">
        <v>895</v>
      </c>
      <c r="B437" s="3">
        <v>13</v>
      </c>
      <c r="C437" s="3">
        <v>841</v>
      </c>
      <c r="D437" s="3">
        <v>100043200</v>
      </c>
      <c r="E437" s="1" t="s">
        <v>896</v>
      </c>
      <c r="F437" s="2" t="s">
        <v>897</v>
      </c>
      <c r="G437" s="1" t="s">
        <v>33</v>
      </c>
      <c r="H437" s="3">
        <v>200</v>
      </c>
      <c r="I437" s="4" t="s">
        <v>254</v>
      </c>
      <c r="J437" s="3">
        <v>1800</v>
      </c>
      <c r="K437" s="2" t="s">
        <v>902</v>
      </c>
      <c r="L437" s="2" t="s">
        <v>903</v>
      </c>
      <c r="M437" s="8">
        <v>0</v>
      </c>
      <c r="N437" s="8">
        <v>0</v>
      </c>
      <c r="O437" s="8">
        <v>0</v>
      </c>
      <c r="P437" s="8">
        <v>0</v>
      </c>
      <c r="Q437" s="10">
        <v>0</v>
      </c>
      <c r="R437" s="10">
        <v>0</v>
      </c>
      <c r="S437" s="10">
        <v>0</v>
      </c>
      <c r="T437" s="10">
        <v>0</v>
      </c>
      <c r="U437" s="10">
        <v>0</v>
      </c>
      <c r="V437" s="10">
        <v>0</v>
      </c>
    </row>
    <row r="438" spans="1:22" ht="72.5" x14ac:dyDescent="0.35">
      <c r="A438" s="2" t="s">
        <v>895</v>
      </c>
      <c r="B438" s="3">
        <v>13</v>
      </c>
      <c r="C438" s="3">
        <v>841</v>
      </c>
      <c r="D438" s="3">
        <v>100043200</v>
      </c>
      <c r="E438" s="1" t="s">
        <v>896</v>
      </c>
      <c r="F438" s="2" t="s">
        <v>897</v>
      </c>
      <c r="G438" s="1" t="s">
        <v>33</v>
      </c>
      <c r="H438" s="3">
        <v>200</v>
      </c>
      <c r="I438" s="4" t="s">
        <v>78</v>
      </c>
      <c r="J438" s="3">
        <v>1925</v>
      </c>
      <c r="K438" s="2" t="s">
        <v>904</v>
      </c>
      <c r="L438" s="2" t="s">
        <v>905</v>
      </c>
      <c r="M438" s="8">
        <v>0</v>
      </c>
      <c r="N438" s="8">
        <v>0</v>
      </c>
      <c r="O438" s="8">
        <v>0</v>
      </c>
      <c r="P438" s="8">
        <v>205555</v>
      </c>
      <c r="Q438" s="10">
        <v>0</v>
      </c>
      <c r="R438" s="10">
        <v>0</v>
      </c>
      <c r="S438" s="10">
        <v>0</v>
      </c>
      <c r="T438" s="10">
        <v>0</v>
      </c>
      <c r="U438" s="10">
        <v>0</v>
      </c>
      <c r="V438" s="10">
        <v>0</v>
      </c>
    </row>
    <row r="439" spans="1:22" ht="174" x14ac:dyDescent="0.35">
      <c r="A439" s="2" t="s">
        <v>895</v>
      </c>
      <c r="B439" s="3">
        <v>13</v>
      </c>
      <c r="C439" s="3">
        <v>154</v>
      </c>
      <c r="D439" s="3">
        <v>100043600</v>
      </c>
      <c r="E439" s="1" t="s">
        <v>906</v>
      </c>
      <c r="F439" s="2" t="s">
        <v>907</v>
      </c>
      <c r="G439" s="1" t="s">
        <v>33</v>
      </c>
      <c r="H439" s="3">
        <v>200</v>
      </c>
      <c r="I439" s="4" t="s">
        <v>254</v>
      </c>
      <c r="J439" s="3">
        <v>1800</v>
      </c>
      <c r="K439" s="2" t="s">
        <v>908</v>
      </c>
      <c r="L439" s="2" t="s">
        <v>909</v>
      </c>
      <c r="M439" s="8">
        <v>0</v>
      </c>
      <c r="N439" s="8">
        <v>0</v>
      </c>
      <c r="O439" s="8">
        <v>0</v>
      </c>
      <c r="P439" s="8">
        <v>0</v>
      </c>
      <c r="Q439" s="10">
        <v>0</v>
      </c>
      <c r="R439" s="10">
        <v>0</v>
      </c>
      <c r="S439" s="10">
        <v>0</v>
      </c>
      <c r="T439" s="10">
        <v>0</v>
      </c>
      <c r="U439" s="10">
        <v>0</v>
      </c>
      <c r="V439" s="10">
        <v>0</v>
      </c>
    </row>
    <row r="440" spans="1:22" ht="188.5" x14ac:dyDescent="0.35">
      <c r="A440" s="2" t="s">
        <v>895</v>
      </c>
      <c r="B440" s="3">
        <v>13</v>
      </c>
      <c r="C440" s="3">
        <v>154</v>
      </c>
      <c r="D440" s="3">
        <v>100043600</v>
      </c>
      <c r="E440" s="1" t="s">
        <v>906</v>
      </c>
      <c r="F440" s="2" t="s">
        <v>907</v>
      </c>
      <c r="G440" s="1" t="s">
        <v>33</v>
      </c>
      <c r="H440" s="3">
        <v>200</v>
      </c>
      <c r="I440" s="4" t="s">
        <v>125</v>
      </c>
      <c r="J440" s="3">
        <v>1850</v>
      </c>
      <c r="K440" s="2" t="s">
        <v>910</v>
      </c>
      <c r="L440" s="2" t="s">
        <v>911</v>
      </c>
      <c r="M440" s="8">
        <v>0</v>
      </c>
      <c r="N440" s="8">
        <v>0</v>
      </c>
      <c r="O440" s="8">
        <v>0</v>
      </c>
      <c r="P440" s="8">
        <v>0</v>
      </c>
      <c r="Q440" s="10">
        <v>0</v>
      </c>
      <c r="R440" s="10">
        <v>0</v>
      </c>
      <c r="S440" s="10">
        <v>0</v>
      </c>
      <c r="T440" s="10">
        <v>60</v>
      </c>
      <c r="U440" s="10">
        <v>0</v>
      </c>
      <c r="V440" s="10">
        <v>60</v>
      </c>
    </row>
    <row r="441" spans="1:22" ht="130.5" x14ac:dyDescent="0.35">
      <c r="A441" s="2" t="s">
        <v>895</v>
      </c>
      <c r="B441" s="3">
        <v>13</v>
      </c>
      <c r="C441" s="3">
        <v>505</v>
      </c>
      <c r="D441" s="3">
        <v>100044100</v>
      </c>
      <c r="E441" s="1" t="s">
        <v>912</v>
      </c>
      <c r="F441" s="2" t="s">
        <v>913</v>
      </c>
      <c r="G441" s="1" t="s">
        <v>33</v>
      </c>
      <c r="H441" s="3">
        <v>200</v>
      </c>
      <c r="I441" s="4" t="s">
        <v>34</v>
      </c>
      <c r="J441" s="3">
        <v>1100</v>
      </c>
      <c r="K441" s="2" t="s">
        <v>914</v>
      </c>
      <c r="L441" s="2" t="s">
        <v>915</v>
      </c>
      <c r="M441" s="8">
        <v>0</v>
      </c>
      <c r="N441" s="8">
        <v>50000000</v>
      </c>
      <c r="O441" s="8">
        <v>0</v>
      </c>
      <c r="P441" s="8">
        <v>0</v>
      </c>
      <c r="Q441" s="10">
        <v>0</v>
      </c>
      <c r="R441" s="10">
        <v>0</v>
      </c>
      <c r="S441" s="10">
        <v>0</v>
      </c>
      <c r="T441" s="10">
        <v>0</v>
      </c>
      <c r="U441" s="10">
        <v>0</v>
      </c>
      <c r="V441" s="10">
        <v>0</v>
      </c>
    </row>
    <row r="442" spans="1:22" ht="116" x14ac:dyDescent="0.35">
      <c r="A442" s="2" t="s">
        <v>895</v>
      </c>
      <c r="B442" s="3">
        <v>13</v>
      </c>
      <c r="C442" s="3">
        <v>505</v>
      </c>
      <c r="D442" s="3">
        <v>100044100</v>
      </c>
      <c r="E442" s="1" t="s">
        <v>912</v>
      </c>
      <c r="F442" s="2" t="s">
        <v>913</v>
      </c>
      <c r="G442" s="1" t="s">
        <v>33</v>
      </c>
      <c r="H442" s="3">
        <v>200</v>
      </c>
      <c r="I442" s="4" t="s">
        <v>254</v>
      </c>
      <c r="J442" s="3">
        <v>1800</v>
      </c>
      <c r="K442" s="2" t="s">
        <v>916</v>
      </c>
      <c r="L442" s="2" t="s">
        <v>917</v>
      </c>
      <c r="M442" s="8">
        <v>0</v>
      </c>
      <c r="N442" s="8">
        <v>0</v>
      </c>
      <c r="O442" s="8">
        <v>0</v>
      </c>
      <c r="P442" s="8">
        <v>0</v>
      </c>
      <c r="Q442" s="10">
        <v>0</v>
      </c>
      <c r="R442" s="10">
        <v>0</v>
      </c>
      <c r="S442" s="10">
        <v>0</v>
      </c>
      <c r="T442" s="10">
        <v>0</v>
      </c>
      <c r="U442" s="10">
        <v>0</v>
      </c>
      <c r="V442" s="10">
        <v>0</v>
      </c>
    </row>
    <row r="443" spans="1:22" ht="87" x14ac:dyDescent="0.35">
      <c r="A443" s="2" t="s">
        <v>895</v>
      </c>
      <c r="B443" s="3">
        <v>13</v>
      </c>
      <c r="C443" s="3">
        <v>505</v>
      </c>
      <c r="D443" s="3">
        <v>100044100</v>
      </c>
      <c r="E443" s="1" t="s">
        <v>912</v>
      </c>
      <c r="F443" s="2" t="s">
        <v>913</v>
      </c>
      <c r="G443" s="1" t="s">
        <v>33</v>
      </c>
      <c r="H443" s="3">
        <v>200</v>
      </c>
      <c r="I443" s="4" t="s">
        <v>254</v>
      </c>
      <c r="J443" s="3">
        <v>1800</v>
      </c>
      <c r="K443" s="2" t="s">
        <v>918</v>
      </c>
      <c r="L443" s="2" t="s">
        <v>1033</v>
      </c>
      <c r="M443" s="8">
        <v>0</v>
      </c>
      <c r="N443" s="8">
        <v>0</v>
      </c>
      <c r="O443" s="8">
        <v>0</v>
      </c>
      <c r="P443" s="8">
        <v>0</v>
      </c>
      <c r="Q443" s="10">
        <v>0</v>
      </c>
      <c r="R443" s="10">
        <v>0</v>
      </c>
      <c r="S443" s="10">
        <v>0</v>
      </c>
      <c r="T443" s="10">
        <v>0</v>
      </c>
      <c r="U443" s="10">
        <v>0</v>
      </c>
      <c r="V443" s="10">
        <v>0</v>
      </c>
    </row>
    <row r="444" spans="1:22" ht="101.5" x14ac:dyDescent="0.35">
      <c r="A444" s="2" t="s">
        <v>895</v>
      </c>
      <c r="B444" s="3">
        <v>13</v>
      </c>
      <c r="C444" s="3">
        <v>501</v>
      </c>
      <c r="D444" s="3">
        <v>100044500</v>
      </c>
      <c r="E444" s="1" t="s">
        <v>919</v>
      </c>
      <c r="F444" s="2" t="s">
        <v>920</v>
      </c>
      <c r="G444" s="1" t="s">
        <v>33</v>
      </c>
      <c r="H444" s="3">
        <v>200</v>
      </c>
      <c r="I444" s="4" t="s">
        <v>34</v>
      </c>
      <c r="J444" s="3">
        <v>1100</v>
      </c>
      <c r="K444" s="2" t="s">
        <v>921</v>
      </c>
      <c r="L444" s="2" t="s">
        <v>922</v>
      </c>
      <c r="M444" s="8">
        <v>0</v>
      </c>
      <c r="N444" s="8">
        <v>5000000</v>
      </c>
      <c r="O444" s="8">
        <v>0</v>
      </c>
      <c r="P444" s="8">
        <v>0</v>
      </c>
      <c r="Q444" s="10">
        <v>0</v>
      </c>
      <c r="R444" s="10">
        <v>0</v>
      </c>
      <c r="S444" s="10">
        <v>0</v>
      </c>
      <c r="T444" s="10">
        <v>0</v>
      </c>
      <c r="U444" s="10">
        <v>0</v>
      </c>
      <c r="V444" s="10">
        <v>0</v>
      </c>
    </row>
    <row r="445" spans="1:22" ht="130.5" x14ac:dyDescent="0.35">
      <c r="A445" s="2" t="s">
        <v>895</v>
      </c>
      <c r="B445" s="3">
        <v>13</v>
      </c>
      <c r="C445" s="3">
        <v>501</v>
      </c>
      <c r="D445" s="3">
        <v>100044500</v>
      </c>
      <c r="E445" s="1" t="s">
        <v>919</v>
      </c>
      <c r="F445" s="2" t="s">
        <v>920</v>
      </c>
      <c r="G445" s="1" t="s">
        <v>33</v>
      </c>
      <c r="H445" s="3">
        <v>200</v>
      </c>
      <c r="I445" s="4" t="s">
        <v>254</v>
      </c>
      <c r="J445" s="3">
        <v>1800</v>
      </c>
      <c r="K445" s="2" t="s">
        <v>923</v>
      </c>
      <c r="L445" s="2" t="s">
        <v>924</v>
      </c>
      <c r="M445" s="8">
        <v>0</v>
      </c>
      <c r="N445" s="8">
        <v>0</v>
      </c>
      <c r="O445" s="8">
        <v>0</v>
      </c>
      <c r="P445" s="8">
        <v>0</v>
      </c>
      <c r="Q445" s="10">
        <v>0</v>
      </c>
      <c r="R445" s="10">
        <v>0</v>
      </c>
      <c r="S445" s="10">
        <v>0</v>
      </c>
      <c r="T445" s="10">
        <v>0</v>
      </c>
      <c r="U445" s="10">
        <v>0</v>
      </c>
      <c r="V445" s="10">
        <v>0</v>
      </c>
    </row>
    <row r="446" spans="1:22" ht="101.5" x14ac:dyDescent="0.35">
      <c r="A446" s="2" t="s">
        <v>895</v>
      </c>
      <c r="B446" s="3">
        <v>13</v>
      </c>
      <c r="C446" s="3">
        <v>501</v>
      </c>
      <c r="D446" s="3">
        <v>100044500</v>
      </c>
      <c r="E446" s="1" t="s">
        <v>919</v>
      </c>
      <c r="F446" s="2" t="s">
        <v>920</v>
      </c>
      <c r="G446" s="1" t="s">
        <v>33</v>
      </c>
      <c r="H446" s="3">
        <v>200</v>
      </c>
      <c r="I446" s="4" t="s">
        <v>78</v>
      </c>
      <c r="J446" s="3">
        <v>1925</v>
      </c>
      <c r="K446" s="2" t="s">
        <v>925</v>
      </c>
      <c r="L446" s="2" t="s">
        <v>926</v>
      </c>
      <c r="M446" s="8">
        <v>0</v>
      </c>
      <c r="N446" s="8">
        <v>0</v>
      </c>
      <c r="O446" s="8">
        <v>0</v>
      </c>
      <c r="P446" s="8">
        <v>177708608</v>
      </c>
      <c r="Q446" s="10">
        <v>0</v>
      </c>
      <c r="R446" s="10">
        <v>0</v>
      </c>
      <c r="S446" s="10">
        <v>0</v>
      </c>
      <c r="T446" s="10">
        <v>0</v>
      </c>
      <c r="U446" s="10">
        <v>0</v>
      </c>
      <c r="V446" s="10">
        <v>0</v>
      </c>
    </row>
    <row r="447" spans="1:22" ht="101.5" x14ac:dyDescent="0.35">
      <c r="A447" s="2" t="s">
        <v>895</v>
      </c>
      <c r="B447" s="3">
        <v>13</v>
      </c>
      <c r="C447" s="3">
        <v>501</v>
      </c>
      <c r="D447" s="3">
        <v>100044500</v>
      </c>
      <c r="E447" s="1" t="s">
        <v>919</v>
      </c>
      <c r="F447" s="2" t="s">
        <v>920</v>
      </c>
      <c r="G447" s="1" t="s">
        <v>33</v>
      </c>
      <c r="H447" s="3">
        <v>200</v>
      </c>
      <c r="I447" s="4" t="s">
        <v>78</v>
      </c>
      <c r="J447" s="3">
        <v>1925</v>
      </c>
      <c r="K447" s="2" t="s">
        <v>927</v>
      </c>
      <c r="L447" s="2" t="s">
        <v>928</v>
      </c>
      <c r="M447" s="8">
        <v>0</v>
      </c>
      <c r="N447" s="8">
        <v>0</v>
      </c>
      <c r="O447" s="8">
        <v>-281018903</v>
      </c>
      <c r="P447" s="8">
        <v>222790136</v>
      </c>
      <c r="Q447" s="10">
        <v>0</v>
      </c>
      <c r="R447" s="10">
        <v>0</v>
      </c>
      <c r="S447" s="10">
        <v>0</v>
      </c>
      <c r="T447" s="10">
        <v>0</v>
      </c>
      <c r="U447" s="10">
        <v>0</v>
      </c>
      <c r="V447" s="10">
        <v>0</v>
      </c>
    </row>
    <row r="448" spans="1:22" ht="72.5" x14ac:dyDescent="0.35">
      <c r="A448" s="2" t="s">
        <v>895</v>
      </c>
      <c r="B448" s="3">
        <v>13</v>
      </c>
      <c r="C448" s="3">
        <v>407</v>
      </c>
      <c r="D448" s="3">
        <v>100045700</v>
      </c>
      <c r="E448" s="1" t="s">
        <v>929</v>
      </c>
      <c r="F448" s="2" t="s">
        <v>930</v>
      </c>
      <c r="G448" s="1" t="s">
        <v>25</v>
      </c>
      <c r="H448" s="3">
        <v>100</v>
      </c>
      <c r="I448" s="4" t="s">
        <v>26</v>
      </c>
      <c r="J448" s="3">
        <v>1950</v>
      </c>
      <c r="K448" s="2" t="s">
        <v>931</v>
      </c>
      <c r="L448" s="2" t="s">
        <v>932</v>
      </c>
      <c r="M448" s="8">
        <v>0</v>
      </c>
      <c r="N448" s="8">
        <v>0</v>
      </c>
      <c r="O448" s="8">
        <v>0</v>
      </c>
      <c r="P448" s="8">
        <v>0</v>
      </c>
      <c r="Q448" s="10">
        <v>0</v>
      </c>
      <c r="R448" s="10">
        <v>0</v>
      </c>
      <c r="S448" s="10">
        <v>0</v>
      </c>
      <c r="T448" s="10">
        <v>0</v>
      </c>
      <c r="U448" s="10">
        <v>0</v>
      </c>
      <c r="V448" s="10">
        <v>0</v>
      </c>
    </row>
    <row r="449" spans="1:22" ht="116" x14ac:dyDescent="0.35">
      <c r="A449" s="2" t="s">
        <v>933</v>
      </c>
      <c r="B449" s="3">
        <v>14</v>
      </c>
      <c r="C449" s="3">
        <v>454</v>
      </c>
      <c r="D449" s="3">
        <v>100046100</v>
      </c>
      <c r="E449" s="1" t="s">
        <v>934</v>
      </c>
      <c r="F449" s="2" t="s">
        <v>935</v>
      </c>
      <c r="G449" s="1" t="s">
        <v>33</v>
      </c>
      <c r="H449" s="3">
        <v>200</v>
      </c>
      <c r="I449" s="4" t="s">
        <v>78</v>
      </c>
      <c r="J449" s="3">
        <v>1925</v>
      </c>
      <c r="K449" s="2" t="s">
        <v>936</v>
      </c>
      <c r="L449" s="2" t="s">
        <v>937</v>
      </c>
      <c r="M449" s="8">
        <v>0</v>
      </c>
      <c r="N449" s="8">
        <v>0</v>
      </c>
      <c r="O449" s="8">
        <v>600000</v>
      </c>
      <c r="P449" s="8">
        <v>0</v>
      </c>
      <c r="Q449" s="10">
        <v>0</v>
      </c>
      <c r="R449" s="10">
        <v>0</v>
      </c>
      <c r="S449" s="10">
        <v>0</v>
      </c>
      <c r="T449" s="10">
        <v>0</v>
      </c>
      <c r="U449" s="10">
        <v>0</v>
      </c>
      <c r="V449" s="10">
        <v>0</v>
      </c>
    </row>
    <row r="450" spans="1:22" ht="116" x14ac:dyDescent="0.35">
      <c r="A450" s="2" t="s">
        <v>933</v>
      </c>
      <c r="B450" s="3">
        <v>14</v>
      </c>
      <c r="C450" s="3">
        <v>912</v>
      </c>
      <c r="D450" s="3">
        <v>100046300</v>
      </c>
      <c r="E450" s="1" t="s">
        <v>938</v>
      </c>
      <c r="F450" s="2" t="s">
        <v>939</v>
      </c>
      <c r="G450" s="1" t="s">
        <v>33</v>
      </c>
      <c r="H450" s="3">
        <v>200</v>
      </c>
      <c r="I450" s="4" t="s">
        <v>56</v>
      </c>
      <c r="J450" s="3">
        <v>1400</v>
      </c>
      <c r="K450" s="2" t="s">
        <v>940</v>
      </c>
      <c r="L450" s="2" t="s">
        <v>941</v>
      </c>
      <c r="M450" s="8">
        <v>0</v>
      </c>
      <c r="N450" s="8">
        <v>727000</v>
      </c>
      <c r="O450" s="8">
        <v>0</v>
      </c>
      <c r="P450" s="8">
        <v>0</v>
      </c>
      <c r="Q450" s="10">
        <v>0</v>
      </c>
      <c r="R450" s="10">
        <v>0</v>
      </c>
      <c r="S450" s="10">
        <v>0</v>
      </c>
      <c r="T450" s="10">
        <v>0</v>
      </c>
      <c r="U450" s="10">
        <v>0</v>
      </c>
      <c r="V450" s="10">
        <v>0</v>
      </c>
    </row>
    <row r="451" spans="1:22" ht="87" x14ac:dyDescent="0.35">
      <c r="A451" s="2" t="s">
        <v>933</v>
      </c>
      <c r="B451" s="3">
        <v>14</v>
      </c>
      <c r="C451" s="3">
        <v>912</v>
      </c>
      <c r="D451" s="3">
        <v>100046300</v>
      </c>
      <c r="E451" s="1" t="s">
        <v>938</v>
      </c>
      <c r="F451" s="2" t="s">
        <v>939</v>
      </c>
      <c r="G451" s="1" t="s">
        <v>33</v>
      </c>
      <c r="H451" s="3">
        <v>200</v>
      </c>
      <c r="I451" s="4" t="s">
        <v>43</v>
      </c>
      <c r="J451" s="3">
        <v>1550</v>
      </c>
      <c r="K451" s="2" t="s">
        <v>44</v>
      </c>
      <c r="L451" s="2" t="s">
        <v>45</v>
      </c>
      <c r="M451" s="8">
        <v>-4151179</v>
      </c>
      <c r="N451" s="8">
        <v>-1382892</v>
      </c>
      <c r="O451" s="8">
        <v>0</v>
      </c>
      <c r="P451" s="8">
        <v>0</v>
      </c>
      <c r="Q451" s="10">
        <v>0</v>
      </c>
      <c r="R451" s="10">
        <v>0</v>
      </c>
      <c r="S451" s="10">
        <v>0</v>
      </c>
      <c r="T451" s="10">
        <v>0</v>
      </c>
      <c r="U451" s="10">
        <v>0</v>
      </c>
      <c r="V451" s="10">
        <v>0</v>
      </c>
    </row>
    <row r="452" spans="1:22" ht="87" x14ac:dyDescent="0.35">
      <c r="A452" s="2" t="s">
        <v>933</v>
      </c>
      <c r="B452" s="3">
        <v>14</v>
      </c>
      <c r="C452" s="3">
        <v>123</v>
      </c>
      <c r="D452" s="3">
        <v>100046900</v>
      </c>
      <c r="E452" s="1" t="s">
        <v>942</v>
      </c>
      <c r="F452" s="2" t="s">
        <v>943</v>
      </c>
      <c r="G452" s="1" t="s">
        <v>33</v>
      </c>
      <c r="H452" s="3">
        <v>200</v>
      </c>
      <c r="I452" s="4" t="s">
        <v>83</v>
      </c>
      <c r="J452" s="3">
        <v>700</v>
      </c>
      <c r="K452" s="2" t="s">
        <v>944</v>
      </c>
      <c r="L452" s="2" t="s">
        <v>945</v>
      </c>
      <c r="M452" s="8">
        <v>0</v>
      </c>
      <c r="N452" s="8">
        <v>50000</v>
      </c>
      <c r="O452" s="8">
        <v>0</v>
      </c>
      <c r="P452" s="8">
        <v>0</v>
      </c>
      <c r="Q452" s="10">
        <v>0</v>
      </c>
      <c r="R452" s="10">
        <v>0</v>
      </c>
      <c r="S452" s="10">
        <v>0</v>
      </c>
      <c r="T452" s="10">
        <v>0</v>
      </c>
      <c r="U452" s="10">
        <v>0</v>
      </c>
      <c r="V452" s="10">
        <v>0</v>
      </c>
    </row>
    <row r="453" spans="1:22" ht="87" x14ac:dyDescent="0.35">
      <c r="A453" s="2" t="s">
        <v>933</v>
      </c>
      <c r="B453" s="3">
        <v>14</v>
      </c>
      <c r="C453" s="3">
        <v>123</v>
      </c>
      <c r="D453" s="3">
        <v>100046900</v>
      </c>
      <c r="E453" s="1" t="s">
        <v>942</v>
      </c>
      <c r="F453" s="2" t="s">
        <v>943</v>
      </c>
      <c r="G453" s="1" t="s">
        <v>33</v>
      </c>
      <c r="H453" s="3">
        <v>200</v>
      </c>
      <c r="I453" s="4" t="s">
        <v>34</v>
      </c>
      <c r="J453" s="3">
        <v>1100</v>
      </c>
      <c r="K453" s="2" t="s">
        <v>946</v>
      </c>
      <c r="L453" s="2" t="s">
        <v>947</v>
      </c>
      <c r="M453" s="8">
        <v>0</v>
      </c>
      <c r="N453" s="8">
        <v>50000</v>
      </c>
      <c r="O453" s="8">
        <v>0</v>
      </c>
      <c r="P453" s="8">
        <v>0</v>
      </c>
      <c r="Q453" s="10">
        <v>0</v>
      </c>
      <c r="R453" s="10">
        <v>1</v>
      </c>
      <c r="S453" s="10">
        <v>0</v>
      </c>
      <c r="T453" s="10">
        <v>0</v>
      </c>
      <c r="U453" s="10">
        <v>0</v>
      </c>
      <c r="V453" s="10">
        <v>1</v>
      </c>
    </row>
    <row r="454" spans="1:22" ht="87" x14ac:dyDescent="0.35">
      <c r="A454" s="2" t="s">
        <v>933</v>
      </c>
      <c r="B454" s="3">
        <v>14</v>
      </c>
      <c r="C454" s="3">
        <v>123</v>
      </c>
      <c r="D454" s="3">
        <v>100046900</v>
      </c>
      <c r="E454" s="1" t="s">
        <v>942</v>
      </c>
      <c r="F454" s="2" t="s">
        <v>943</v>
      </c>
      <c r="G454" s="1" t="s">
        <v>33</v>
      </c>
      <c r="H454" s="3">
        <v>200</v>
      </c>
      <c r="I454" s="4" t="s">
        <v>192</v>
      </c>
      <c r="J454" s="3">
        <v>1300</v>
      </c>
      <c r="K454" s="2" t="s">
        <v>948</v>
      </c>
      <c r="L454" s="2" t="s">
        <v>949</v>
      </c>
      <c r="M454" s="8">
        <v>0</v>
      </c>
      <c r="N454" s="8">
        <v>150000</v>
      </c>
      <c r="O454" s="8">
        <v>0</v>
      </c>
      <c r="P454" s="8">
        <v>0</v>
      </c>
      <c r="Q454" s="10">
        <v>0</v>
      </c>
      <c r="R454" s="10">
        <v>0</v>
      </c>
      <c r="S454" s="10">
        <v>0</v>
      </c>
      <c r="T454" s="10">
        <v>0</v>
      </c>
      <c r="U454" s="10">
        <v>0</v>
      </c>
      <c r="V454" s="10">
        <v>0</v>
      </c>
    </row>
    <row r="455" spans="1:22" ht="87" x14ac:dyDescent="0.35">
      <c r="A455" s="2" t="s">
        <v>933</v>
      </c>
      <c r="B455" s="3">
        <v>14</v>
      </c>
      <c r="C455" s="3">
        <v>123</v>
      </c>
      <c r="D455" s="3">
        <v>100046900</v>
      </c>
      <c r="E455" s="1" t="s">
        <v>942</v>
      </c>
      <c r="F455" s="2" t="s">
        <v>943</v>
      </c>
      <c r="G455" s="1" t="s">
        <v>33</v>
      </c>
      <c r="H455" s="3">
        <v>200</v>
      </c>
      <c r="I455" s="4" t="s">
        <v>43</v>
      </c>
      <c r="J455" s="3">
        <v>1550</v>
      </c>
      <c r="K455" s="2" t="s">
        <v>44</v>
      </c>
      <c r="L455" s="2" t="s">
        <v>45</v>
      </c>
      <c r="M455" s="8">
        <v>-250000</v>
      </c>
      <c r="N455" s="8">
        <v>-250000</v>
      </c>
      <c r="O455" s="8">
        <v>0</v>
      </c>
      <c r="P455" s="8">
        <v>0</v>
      </c>
      <c r="Q455" s="10">
        <v>0</v>
      </c>
      <c r="R455" s="10">
        <v>0</v>
      </c>
      <c r="S455" s="10">
        <v>0</v>
      </c>
      <c r="T455" s="10">
        <v>0</v>
      </c>
      <c r="U455" s="10">
        <v>0</v>
      </c>
      <c r="V455" s="10">
        <v>0</v>
      </c>
    </row>
    <row r="456" spans="1:22" ht="275.5" x14ac:dyDescent="0.35">
      <c r="A456" s="2" t="s">
        <v>950</v>
      </c>
      <c r="B456" s="3">
        <v>15</v>
      </c>
      <c r="C456" s="3">
        <v>995</v>
      </c>
      <c r="D456" s="3">
        <v>100047400</v>
      </c>
      <c r="E456" s="1" t="s">
        <v>950</v>
      </c>
      <c r="F456" s="2" t="s">
        <v>951</v>
      </c>
      <c r="G456" s="1" t="s">
        <v>33</v>
      </c>
      <c r="H456" s="3">
        <v>200</v>
      </c>
      <c r="I456" s="4" t="s">
        <v>83</v>
      </c>
      <c r="J456" s="3">
        <v>700</v>
      </c>
      <c r="K456" s="2" t="s">
        <v>952</v>
      </c>
      <c r="L456" s="2" t="s">
        <v>953</v>
      </c>
      <c r="M456" s="8">
        <v>0</v>
      </c>
      <c r="N456" s="8">
        <v>-955401</v>
      </c>
      <c r="O456" s="8">
        <v>0</v>
      </c>
      <c r="P456" s="8">
        <v>0</v>
      </c>
      <c r="Q456" s="10">
        <v>0</v>
      </c>
      <c r="R456" s="10">
        <v>0</v>
      </c>
      <c r="S456" s="10">
        <v>0</v>
      </c>
      <c r="T456" s="10">
        <v>0</v>
      </c>
      <c r="U456" s="10">
        <v>0</v>
      </c>
      <c r="V456" s="10">
        <v>0</v>
      </c>
    </row>
    <row r="457" spans="1:22" ht="101.5" x14ac:dyDescent="0.35">
      <c r="A457" s="2" t="s">
        <v>950</v>
      </c>
      <c r="B457" s="3">
        <v>15</v>
      </c>
      <c r="C457" s="3">
        <v>995</v>
      </c>
      <c r="D457" s="3">
        <v>100047400</v>
      </c>
      <c r="E457" s="1" t="s">
        <v>950</v>
      </c>
      <c r="F457" s="2" t="s">
        <v>951</v>
      </c>
      <c r="G457" s="1" t="s">
        <v>33</v>
      </c>
      <c r="H457" s="3">
        <v>200</v>
      </c>
      <c r="I457" s="4" t="s">
        <v>83</v>
      </c>
      <c r="J457" s="3">
        <v>700</v>
      </c>
      <c r="K457" s="2" t="s">
        <v>954</v>
      </c>
      <c r="L457" s="2" t="s">
        <v>955</v>
      </c>
      <c r="M457" s="8">
        <v>0</v>
      </c>
      <c r="N457" s="8">
        <v>-453376</v>
      </c>
      <c r="O457" s="8">
        <v>0</v>
      </c>
      <c r="P457" s="8">
        <v>0</v>
      </c>
      <c r="Q457" s="10">
        <v>0</v>
      </c>
      <c r="R457" s="10">
        <v>0</v>
      </c>
      <c r="S457" s="10">
        <v>0</v>
      </c>
      <c r="T457" s="10">
        <v>0</v>
      </c>
      <c r="U457" s="10">
        <v>0</v>
      </c>
      <c r="V457" s="10">
        <v>0</v>
      </c>
    </row>
    <row r="458" spans="1:22" ht="87" x14ac:dyDescent="0.35">
      <c r="A458" s="2" t="s">
        <v>950</v>
      </c>
      <c r="B458" s="3">
        <v>15</v>
      </c>
      <c r="C458" s="3">
        <v>995</v>
      </c>
      <c r="D458" s="3">
        <v>100047400</v>
      </c>
      <c r="E458" s="1" t="s">
        <v>950</v>
      </c>
      <c r="F458" s="2" t="s">
        <v>951</v>
      </c>
      <c r="G458" s="1" t="s">
        <v>33</v>
      </c>
      <c r="H458" s="3">
        <v>200</v>
      </c>
      <c r="I458" s="4" t="s">
        <v>83</v>
      </c>
      <c r="J458" s="3">
        <v>700</v>
      </c>
      <c r="K458" s="2" t="s">
        <v>956</v>
      </c>
      <c r="L458" s="2" t="s">
        <v>957</v>
      </c>
      <c r="M458" s="8">
        <v>0</v>
      </c>
      <c r="N458" s="8">
        <v>2668552</v>
      </c>
      <c r="O458" s="8">
        <v>0</v>
      </c>
      <c r="P458" s="8">
        <v>0</v>
      </c>
      <c r="Q458" s="10">
        <v>0</v>
      </c>
      <c r="R458" s="10">
        <v>0</v>
      </c>
      <c r="S458" s="10">
        <v>0</v>
      </c>
      <c r="T458" s="10">
        <v>0</v>
      </c>
      <c r="U458" s="10">
        <v>0</v>
      </c>
      <c r="V458" s="10">
        <v>0</v>
      </c>
    </row>
    <row r="459" spans="1:22" ht="130.5" x14ac:dyDescent="0.35">
      <c r="A459" s="2" t="s">
        <v>950</v>
      </c>
      <c r="B459" s="3">
        <v>15</v>
      </c>
      <c r="C459" s="3">
        <v>995</v>
      </c>
      <c r="D459" s="3">
        <v>100047400</v>
      </c>
      <c r="E459" s="1" t="s">
        <v>950</v>
      </c>
      <c r="F459" s="2" t="s">
        <v>951</v>
      </c>
      <c r="G459" s="1" t="s">
        <v>33</v>
      </c>
      <c r="H459" s="3">
        <v>200</v>
      </c>
      <c r="I459" s="4" t="s">
        <v>85</v>
      </c>
      <c r="J459" s="3">
        <v>800</v>
      </c>
      <c r="K459" s="2" t="s">
        <v>958</v>
      </c>
      <c r="L459" s="2" t="s">
        <v>959</v>
      </c>
      <c r="M459" s="8">
        <v>6082306</v>
      </c>
      <c r="N459" s="8">
        <v>20671594</v>
      </c>
      <c r="O459" s="8">
        <v>0</v>
      </c>
      <c r="P459" s="8">
        <v>0</v>
      </c>
      <c r="Q459" s="10">
        <v>0</v>
      </c>
      <c r="R459" s="10">
        <v>0</v>
      </c>
      <c r="S459" s="10">
        <v>0</v>
      </c>
      <c r="T459" s="10">
        <v>0</v>
      </c>
      <c r="U459" s="10">
        <v>0</v>
      </c>
      <c r="V459" s="10">
        <v>0</v>
      </c>
    </row>
    <row r="460" spans="1:22" ht="159.5" x14ac:dyDescent="0.35">
      <c r="A460" s="2" t="s">
        <v>950</v>
      </c>
      <c r="B460" s="3">
        <v>15</v>
      </c>
      <c r="C460" s="3">
        <v>995</v>
      </c>
      <c r="D460" s="3">
        <v>100047400</v>
      </c>
      <c r="E460" s="1" t="s">
        <v>950</v>
      </c>
      <c r="F460" s="2" t="s">
        <v>951</v>
      </c>
      <c r="G460" s="1" t="s">
        <v>33</v>
      </c>
      <c r="H460" s="3">
        <v>200</v>
      </c>
      <c r="I460" s="4" t="s">
        <v>85</v>
      </c>
      <c r="J460" s="3">
        <v>800</v>
      </c>
      <c r="K460" s="2" t="s">
        <v>960</v>
      </c>
      <c r="L460" s="2" t="s">
        <v>961</v>
      </c>
      <c r="M460" s="8">
        <v>2246700</v>
      </c>
      <c r="N460" s="8">
        <v>0</v>
      </c>
      <c r="O460" s="8">
        <v>0</v>
      </c>
      <c r="P460" s="8">
        <v>0</v>
      </c>
      <c r="Q460" s="10">
        <v>0</v>
      </c>
      <c r="R460" s="10">
        <v>0</v>
      </c>
      <c r="S460" s="10">
        <v>0</v>
      </c>
      <c r="T460" s="10">
        <v>0</v>
      </c>
      <c r="U460" s="10">
        <v>0</v>
      </c>
      <c r="V460" s="10">
        <v>0</v>
      </c>
    </row>
    <row r="461" spans="1:22" ht="87" x14ac:dyDescent="0.35">
      <c r="A461" s="2" t="s">
        <v>950</v>
      </c>
      <c r="B461" s="3">
        <v>15</v>
      </c>
      <c r="C461" s="3">
        <v>995</v>
      </c>
      <c r="D461" s="3">
        <v>100047400</v>
      </c>
      <c r="E461" s="1" t="s">
        <v>950</v>
      </c>
      <c r="F461" s="2" t="s">
        <v>951</v>
      </c>
      <c r="G461" s="1" t="s">
        <v>33</v>
      </c>
      <c r="H461" s="3">
        <v>200</v>
      </c>
      <c r="I461" s="4" t="s">
        <v>34</v>
      </c>
      <c r="J461" s="3">
        <v>1100</v>
      </c>
      <c r="K461" s="2" t="s">
        <v>962</v>
      </c>
      <c r="L461" s="2" t="s">
        <v>963</v>
      </c>
      <c r="M461" s="8">
        <v>0</v>
      </c>
      <c r="N461" s="8">
        <v>9000000</v>
      </c>
      <c r="O461" s="8">
        <v>0</v>
      </c>
      <c r="P461" s="8">
        <v>0</v>
      </c>
      <c r="Q461" s="10">
        <v>0</v>
      </c>
      <c r="R461" s="10">
        <v>0</v>
      </c>
      <c r="S461" s="10">
        <v>0</v>
      </c>
      <c r="T461" s="10">
        <v>0</v>
      </c>
      <c r="U461" s="10">
        <v>0</v>
      </c>
      <c r="V461" s="10">
        <v>0</v>
      </c>
    </row>
    <row r="462" spans="1:22" ht="87" x14ac:dyDescent="0.35">
      <c r="A462" s="2" t="s">
        <v>950</v>
      </c>
      <c r="B462" s="3">
        <v>15</v>
      </c>
      <c r="C462" s="3">
        <v>995</v>
      </c>
      <c r="D462" s="3">
        <v>100047400</v>
      </c>
      <c r="E462" s="1" t="s">
        <v>950</v>
      </c>
      <c r="F462" s="2" t="s">
        <v>951</v>
      </c>
      <c r="G462" s="1" t="s">
        <v>33</v>
      </c>
      <c r="H462" s="3">
        <v>200</v>
      </c>
      <c r="I462" s="4" t="s">
        <v>192</v>
      </c>
      <c r="J462" s="3">
        <v>1300</v>
      </c>
      <c r="K462" s="2" t="s">
        <v>964</v>
      </c>
      <c r="L462" s="2" t="s">
        <v>965</v>
      </c>
      <c r="M462" s="8">
        <v>-413986</v>
      </c>
      <c r="N462" s="8">
        <v>-413986</v>
      </c>
      <c r="O462" s="8">
        <v>0</v>
      </c>
      <c r="P462" s="8">
        <v>0</v>
      </c>
      <c r="Q462" s="10">
        <v>0</v>
      </c>
      <c r="R462" s="10">
        <v>0</v>
      </c>
      <c r="S462" s="10">
        <v>0</v>
      </c>
      <c r="T462" s="10">
        <v>0</v>
      </c>
      <c r="U462" s="10">
        <v>0</v>
      </c>
      <c r="V462" s="10">
        <v>0</v>
      </c>
    </row>
    <row r="463" spans="1:22" ht="159.5" x14ac:dyDescent="0.35">
      <c r="A463" s="2" t="s">
        <v>950</v>
      </c>
      <c r="B463" s="3">
        <v>15</v>
      </c>
      <c r="C463" s="3">
        <v>995</v>
      </c>
      <c r="D463" s="3">
        <v>100047400</v>
      </c>
      <c r="E463" s="1" t="s">
        <v>950</v>
      </c>
      <c r="F463" s="2" t="s">
        <v>951</v>
      </c>
      <c r="G463" s="1" t="s">
        <v>33</v>
      </c>
      <c r="H463" s="3">
        <v>200</v>
      </c>
      <c r="I463" s="4" t="s">
        <v>192</v>
      </c>
      <c r="J463" s="3">
        <v>1300</v>
      </c>
      <c r="K463" s="2" t="s">
        <v>966</v>
      </c>
      <c r="L463" s="2" t="s">
        <v>967</v>
      </c>
      <c r="M463" s="8">
        <v>0</v>
      </c>
      <c r="N463" s="8">
        <v>97756001</v>
      </c>
      <c r="O463" s="8">
        <v>0</v>
      </c>
      <c r="P463" s="8">
        <v>0</v>
      </c>
      <c r="Q463" s="10">
        <v>0</v>
      </c>
      <c r="R463" s="10">
        <v>0</v>
      </c>
      <c r="S463" s="10">
        <v>0</v>
      </c>
      <c r="T463" s="10">
        <v>0</v>
      </c>
      <c r="U463" s="10">
        <v>0</v>
      </c>
      <c r="V463" s="10">
        <v>0</v>
      </c>
    </row>
    <row r="464" spans="1:22" ht="72.5" x14ac:dyDescent="0.35">
      <c r="A464" s="2" t="s">
        <v>950</v>
      </c>
      <c r="B464" s="3">
        <v>15</v>
      </c>
      <c r="C464" s="3">
        <v>995</v>
      </c>
      <c r="D464" s="3">
        <v>100047400</v>
      </c>
      <c r="E464" s="1" t="s">
        <v>950</v>
      </c>
      <c r="F464" s="2" t="s">
        <v>951</v>
      </c>
      <c r="G464" s="1" t="s">
        <v>33</v>
      </c>
      <c r="H464" s="3">
        <v>200</v>
      </c>
      <c r="I464" s="4" t="s">
        <v>192</v>
      </c>
      <c r="J464" s="3">
        <v>1300</v>
      </c>
      <c r="K464" s="2" t="s">
        <v>968</v>
      </c>
      <c r="L464" s="2" t="s">
        <v>969</v>
      </c>
      <c r="M464" s="8">
        <v>340252</v>
      </c>
      <c r="N464" s="8">
        <v>328305</v>
      </c>
      <c r="O464" s="8">
        <v>0</v>
      </c>
      <c r="P464" s="8">
        <v>0</v>
      </c>
      <c r="Q464" s="10">
        <v>0</v>
      </c>
      <c r="R464" s="10">
        <v>0</v>
      </c>
      <c r="S464" s="10">
        <v>0</v>
      </c>
      <c r="T464" s="10">
        <v>0</v>
      </c>
      <c r="U464" s="10">
        <v>0</v>
      </c>
      <c r="V464" s="10">
        <v>0</v>
      </c>
    </row>
    <row r="465" spans="1:22" ht="87" x14ac:dyDescent="0.35">
      <c r="A465" s="2" t="s">
        <v>950</v>
      </c>
      <c r="B465" s="3">
        <v>15</v>
      </c>
      <c r="C465" s="3">
        <v>995</v>
      </c>
      <c r="D465" s="3">
        <v>100047400</v>
      </c>
      <c r="E465" s="1" t="s">
        <v>950</v>
      </c>
      <c r="F465" s="2" t="s">
        <v>951</v>
      </c>
      <c r="G465" s="1" t="s">
        <v>33</v>
      </c>
      <c r="H465" s="3">
        <v>200</v>
      </c>
      <c r="I465" s="4" t="s">
        <v>192</v>
      </c>
      <c r="J465" s="3">
        <v>1300</v>
      </c>
      <c r="K465" s="2" t="s">
        <v>970</v>
      </c>
      <c r="L465" s="2" t="s">
        <v>971</v>
      </c>
      <c r="M465" s="8">
        <v>100000</v>
      </c>
      <c r="N465" s="8">
        <v>0</v>
      </c>
      <c r="O465" s="8">
        <v>0</v>
      </c>
      <c r="P465" s="8">
        <v>0</v>
      </c>
      <c r="Q465" s="10">
        <v>0</v>
      </c>
      <c r="R465" s="10">
        <v>0</v>
      </c>
      <c r="S465" s="10">
        <v>0</v>
      </c>
      <c r="T465" s="10">
        <v>0</v>
      </c>
      <c r="U465" s="10">
        <v>0</v>
      </c>
      <c r="V465" s="10">
        <v>0</v>
      </c>
    </row>
    <row r="466" spans="1:22" ht="101.5" x14ac:dyDescent="0.35">
      <c r="A466" s="2" t="s">
        <v>950</v>
      </c>
      <c r="B466" s="3">
        <v>15</v>
      </c>
      <c r="C466" s="3">
        <v>995</v>
      </c>
      <c r="D466" s="3">
        <v>100047400</v>
      </c>
      <c r="E466" s="1" t="s">
        <v>950</v>
      </c>
      <c r="F466" s="2" t="s">
        <v>951</v>
      </c>
      <c r="G466" s="1" t="s">
        <v>33</v>
      </c>
      <c r="H466" s="3">
        <v>200</v>
      </c>
      <c r="I466" s="4" t="s">
        <v>192</v>
      </c>
      <c r="J466" s="3">
        <v>1300</v>
      </c>
      <c r="K466" s="2" t="s">
        <v>972</v>
      </c>
      <c r="L466" s="2" t="s">
        <v>973</v>
      </c>
      <c r="M466" s="8">
        <v>5000000</v>
      </c>
      <c r="N466" s="8">
        <v>20000000</v>
      </c>
      <c r="O466" s="8">
        <v>0</v>
      </c>
      <c r="P466" s="8">
        <v>0</v>
      </c>
      <c r="Q466" s="10">
        <v>0</v>
      </c>
      <c r="R466" s="10">
        <v>0</v>
      </c>
      <c r="S466" s="10">
        <v>0</v>
      </c>
      <c r="T466" s="10">
        <v>0</v>
      </c>
      <c r="U466" s="10">
        <v>0</v>
      </c>
      <c r="V466" s="10">
        <v>0</v>
      </c>
    </row>
    <row r="467" spans="1:22" ht="87" x14ac:dyDescent="0.35">
      <c r="A467" s="2" t="s">
        <v>950</v>
      </c>
      <c r="B467" s="3">
        <v>15</v>
      </c>
      <c r="C467" s="3">
        <v>995</v>
      </c>
      <c r="D467" s="3">
        <v>100047400</v>
      </c>
      <c r="E467" s="1" t="s">
        <v>950</v>
      </c>
      <c r="F467" s="2" t="s">
        <v>951</v>
      </c>
      <c r="G467" s="1" t="s">
        <v>33</v>
      </c>
      <c r="H467" s="3">
        <v>200</v>
      </c>
      <c r="I467" s="4" t="s">
        <v>192</v>
      </c>
      <c r="J467" s="3">
        <v>1300</v>
      </c>
      <c r="K467" s="2" t="s">
        <v>974</v>
      </c>
      <c r="L467" s="2" t="s">
        <v>975</v>
      </c>
      <c r="M467" s="8">
        <v>0</v>
      </c>
      <c r="N467" s="8">
        <v>5000000</v>
      </c>
      <c r="O467" s="8">
        <v>0</v>
      </c>
      <c r="P467" s="8">
        <v>0</v>
      </c>
      <c r="Q467" s="10">
        <v>0</v>
      </c>
      <c r="R467" s="10">
        <v>0</v>
      </c>
      <c r="S467" s="10">
        <v>0</v>
      </c>
      <c r="T467" s="10">
        <v>0</v>
      </c>
      <c r="U467" s="10">
        <v>0</v>
      </c>
      <c r="V467" s="10">
        <v>0</v>
      </c>
    </row>
    <row r="468" spans="1:22" ht="87" x14ac:dyDescent="0.35">
      <c r="A468" s="2" t="s">
        <v>950</v>
      </c>
      <c r="B468" s="3">
        <v>15</v>
      </c>
      <c r="C468" s="3">
        <v>995</v>
      </c>
      <c r="D468" s="3">
        <v>100047400</v>
      </c>
      <c r="E468" s="1" t="s">
        <v>950</v>
      </c>
      <c r="F468" s="2" t="s">
        <v>951</v>
      </c>
      <c r="G468" s="1" t="s">
        <v>33</v>
      </c>
      <c r="H468" s="3">
        <v>200</v>
      </c>
      <c r="I468" s="4" t="s">
        <v>43</v>
      </c>
      <c r="J468" s="3">
        <v>1550</v>
      </c>
      <c r="K468" s="2" t="s">
        <v>976</v>
      </c>
      <c r="L468" s="2" t="s">
        <v>977</v>
      </c>
      <c r="M468" s="8">
        <v>562104917</v>
      </c>
      <c r="N468" s="8">
        <v>893668714</v>
      </c>
      <c r="O468" s="8">
        <v>0</v>
      </c>
      <c r="P468" s="8">
        <v>0</v>
      </c>
      <c r="Q468" s="10">
        <v>0</v>
      </c>
      <c r="R468" s="10">
        <v>0</v>
      </c>
      <c r="S468" s="10">
        <v>0</v>
      </c>
      <c r="T468" s="10">
        <v>0</v>
      </c>
      <c r="U468" s="10">
        <v>0</v>
      </c>
      <c r="V468" s="10">
        <v>0</v>
      </c>
    </row>
    <row r="469" spans="1:22" ht="58" x14ac:dyDescent="0.35">
      <c r="A469" s="2" t="s">
        <v>950</v>
      </c>
      <c r="B469" s="3">
        <v>15</v>
      </c>
      <c r="C469" s="3">
        <v>995</v>
      </c>
      <c r="D469" s="3">
        <v>100047400</v>
      </c>
      <c r="E469" s="1" t="s">
        <v>950</v>
      </c>
      <c r="F469" s="2" t="s">
        <v>951</v>
      </c>
      <c r="G469" s="1" t="s">
        <v>33</v>
      </c>
      <c r="H469" s="3">
        <v>200</v>
      </c>
      <c r="I469" s="4" t="s">
        <v>254</v>
      </c>
      <c r="J469" s="3">
        <v>1800</v>
      </c>
      <c r="K469" s="2" t="s">
        <v>978</v>
      </c>
      <c r="L469" s="2" t="s">
        <v>979</v>
      </c>
      <c r="M469" s="8">
        <v>0</v>
      </c>
      <c r="N469" s="8">
        <v>0</v>
      </c>
      <c r="O469" s="8">
        <v>0</v>
      </c>
      <c r="P469" s="8">
        <v>0</v>
      </c>
      <c r="Q469" s="10">
        <v>0</v>
      </c>
      <c r="R469" s="10">
        <v>0</v>
      </c>
      <c r="S469" s="10">
        <v>0</v>
      </c>
      <c r="T469" s="10">
        <v>0</v>
      </c>
      <c r="U469" s="10">
        <v>0</v>
      </c>
      <c r="V469" s="10">
        <v>0</v>
      </c>
    </row>
    <row r="470" spans="1:22" ht="101.5" x14ac:dyDescent="0.35">
      <c r="A470" s="2" t="s">
        <v>980</v>
      </c>
      <c r="B470" s="3">
        <v>16</v>
      </c>
      <c r="C470" s="3">
        <v>171</v>
      </c>
      <c r="D470" s="3">
        <v>100048300</v>
      </c>
      <c r="E470" s="1" t="s">
        <v>981</v>
      </c>
      <c r="F470" s="2" t="s">
        <v>982</v>
      </c>
      <c r="G470" s="1" t="s">
        <v>25</v>
      </c>
      <c r="H470" s="3">
        <v>100</v>
      </c>
      <c r="I470" s="4" t="s">
        <v>26</v>
      </c>
      <c r="J470" s="3">
        <v>1950</v>
      </c>
      <c r="K470" s="2" t="s">
        <v>983</v>
      </c>
      <c r="L470" s="2" t="s">
        <v>984</v>
      </c>
      <c r="M470" s="8">
        <v>0</v>
      </c>
      <c r="N470" s="8">
        <v>0</v>
      </c>
      <c r="O470" s="8">
        <v>0</v>
      </c>
      <c r="P470" s="8">
        <v>0</v>
      </c>
      <c r="Q470" s="10">
        <v>0</v>
      </c>
      <c r="R470" s="10">
        <v>0</v>
      </c>
      <c r="S470" s="10">
        <v>0</v>
      </c>
      <c r="T470" s="10">
        <v>0</v>
      </c>
      <c r="U470" s="10">
        <v>0</v>
      </c>
      <c r="V470" s="10">
        <v>0</v>
      </c>
    </row>
    <row r="471" spans="1:22" ht="101.5" x14ac:dyDescent="0.35">
      <c r="A471" s="2" t="s">
        <v>980</v>
      </c>
      <c r="B471" s="3">
        <v>16</v>
      </c>
      <c r="C471" s="3">
        <v>171</v>
      </c>
      <c r="D471" s="3">
        <v>100048300</v>
      </c>
      <c r="E471" s="1" t="s">
        <v>981</v>
      </c>
      <c r="F471" s="2" t="s">
        <v>982</v>
      </c>
      <c r="G471" s="1" t="s">
        <v>33</v>
      </c>
      <c r="H471" s="3">
        <v>200</v>
      </c>
      <c r="I471" s="4" t="s">
        <v>85</v>
      </c>
      <c r="J471" s="3">
        <v>800</v>
      </c>
      <c r="K471" s="2" t="s">
        <v>985</v>
      </c>
      <c r="L471" s="2" t="s">
        <v>986</v>
      </c>
      <c r="M471" s="8">
        <v>0</v>
      </c>
      <c r="N471" s="8">
        <v>0</v>
      </c>
      <c r="O471" s="8">
        <v>0</v>
      </c>
      <c r="P471" s="8">
        <v>15000000</v>
      </c>
      <c r="Q471" s="10">
        <v>0</v>
      </c>
      <c r="R471" s="10">
        <v>0</v>
      </c>
      <c r="S471" s="10">
        <v>0</v>
      </c>
      <c r="T471" s="10">
        <v>0</v>
      </c>
      <c r="U471" s="10">
        <v>0</v>
      </c>
      <c r="V471" s="10">
        <v>0</v>
      </c>
    </row>
    <row r="472" spans="1:22" ht="130.5" x14ac:dyDescent="0.35">
      <c r="A472" s="2" t="s">
        <v>980</v>
      </c>
      <c r="B472" s="3">
        <v>16</v>
      </c>
      <c r="C472" s="3">
        <v>171</v>
      </c>
      <c r="D472" s="3">
        <v>100048300</v>
      </c>
      <c r="E472" s="1" t="s">
        <v>981</v>
      </c>
      <c r="F472" s="2" t="s">
        <v>982</v>
      </c>
      <c r="G472" s="1" t="s">
        <v>33</v>
      </c>
      <c r="H472" s="3">
        <v>200</v>
      </c>
      <c r="I472" s="4" t="s">
        <v>85</v>
      </c>
      <c r="J472" s="3">
        <v>800</v>
      </c>
      <c r="K472" s="2" t="s">
        <v>987</v>
      </c>
      <c r="L472" s="2" t="s">
        <v>988</v>
      </c>
      <c r="M472" s="8">
        <v>0</v>
      </c>
      <c r="N472" s="8">
        <v>0</v>
      </c>
      <c r="O472" s="8">
        <v>500000</v>
      </c>
      <c r="P472" s="8">
        <v>3000000</v>
      </c>
      <c r="Q472" s="10">
        <v>0</v>
      </c>
      <c r="R472" s="10">
        <v>0</v>
      </c>
      <c r="S472" s="10">
        <v>0</v>
      </c>
      <c r="T472" s="10">
        <v>0</v>
      </c>
      <c r="U472" s="10">
        <v>0</v>
      </c>
      <c r="V472" s="10">
        <v>0</v>
      </c>
    </row>
    <row r="473" spans="1:22" ht="101.5" x14ac:dyDescent="0.35">
      <c r="A473" s="2" t="s">
        <v>980</v>
      </c>
      <c r="B473" s="3">
        <v>16</v>
      </c>
      <c r="C473" s="3">
        <v>172</v>
      </c>
      <c r="D473" s="3">
        <v>100048800</v>
      </c>
      <c r="E473" s="1" t="s">
        <v>989</v>
      </c>
      <c r="F473" s="2" t="s">
        <v>990</v>
      </c>
      <c r="G473" s="1" t="s">
        <v>25</v>
      </c>
      <c r="H473" s="3">
        <v>100</v>
      </c>
      <c r="I473" s="4" t="s">
        <v>26</v>
      </c>
      <c r="J473" s="3">
        <v>1950</v>
      </c>
      <c r="K473" s="2" t="s">
        <v>991</v>
      </c>
      <c r="L473" s="2" t="s">
        <v>992</v>
      </c>
      <c r="M473" s="8">
        <v>0</v>
      </c>
      <c r="N473" s="8">
        <v>0</v>
      </c>
      <c r="O473" s="8">
        <v>0</v>
      </c>
      <c r="P473" s="8">
        <v>0</v>
      </c>
      <c r="Q473" s="10">
        <v>0</v>
      </c>
      <c r="R473" s="10">
        <v>0</v>
      </c>
      <c r="S473" s="10">
        <v>0</v>
      </c>
      <c r="T473" s="10">
        <v>0</v>
      </c>
      <c r="U473" s="10">
        <v>0</v>
      </c>
      <c r="V473" s="10">
        <v>0</v>
      </c>
    </row>
    <row r="474" spans="1:22" ht="130.5" x14ac:dyDescent="0.35">
      <c r="A474" s="2" t="s">
        <v>980</v>
      </c>
      <c r="B474" s="3">
        <v>16</v>
      </c>
      <c r="C474" s="3">
        <v>172</v>
      </c>
      <c r="D474" s="3">
        <v>100048800</v>
      </c>
      <c r="E474" s="1" t="s">
        <v>989</v>
      </c>
      <c r="F474" s="2" t="s">
        <v>990</v>
      </c>
      <c r="G474" s="1" t="s">
        <v>33</v>
      </c>
      <c r="H474" s="3">
        <v>200</v>
      </c>
      <c r="I474" s="4" t="s">
        <v>78</v>
      </c>
      <c r="J474" s="3">
        <v>1925</v>
      </c>
      <c r="K474" s="2" t="s">
        <v>993</v>
      </c>
      <c r="L474" s="2" t="s">
        <v>994</v>
      </c>
      <c r="M474" s="8">
        <v>0</v>
      </c>
      <c r="N474" s="8">
        <v>0</v>
      </c>
      <c r="O474" s="8">
        <v>15016800</v>
      </c>
      <c r="P474" s="8">
        <v>13616800</v>
      </c>
      <c r="Q474" s="10">
        <v>0</v>
      </c>
      <c r="R474" s="10">
        <v>0</v>
      </c>
      <c r="S474" s="10">
        <v>0</v>
      </c>
      <c r="T474" s="10">
        <v>0</v>
      </c>
      <c r="U474" s="10">
        <v>0</v>
      </c>
      <c r="V474" s="10">
        <v>0</v>
      </c>
    </row>
    <row r="475" spans="1:22" ht="101.5" x14ac:dyDescent="0.35">
      <c r="A475" s="2" t="s">
        <v>980</v>
      </c>
      <c r="B475" s="3">
        <v>16</v>
      </c>
      <c r="C475" s="3">
        <v>172</v>
      </c>
      <c r="D475" s="3">
        <v>100048800</v>
      </c>
      <c r="E475" s="1" t="s">
        <v>989</v>
      </c>
      <c r="F475" s="2" t="s">
        <v>990</v>
      </c>
      <c r="G475" s="1" t="s">
        <v>33</v>
      </c>
      <c r="H475" s="3">
        <v>200</v>
      </c>
      <c r="I475" s="4" t="s">
        <v>78</v>
      </c>
      <c r="J475" s="3">
        <v>1925</v>
      </c>
      <c r="K475" s="2" t="s">
        <v>995</v>
      </c>
      <c r="L475" s="2" t="s">
        <v>996</v>
      </c>
      <c r="M475" s="8">
        <v>0</v>
      </c>
      <c r="N475" s="8">
        <v>0</v>
      </c>
      <c r="O475" s="8">
        <v>8400000</v>
      </c>
      <c r="P475" s="8">
        <v>0</v>
      </c>
      <c r="Q475" s="10">
        <v>0</v>
      </c>
      <c r="R475" s="10">
        <v>0</v>
      </c>
      <c r="S475" s="10">
        <v>0</v>
      </c>
      <c r="T475" s="10">
        <v>0</v>
      </c>
      <c r="U475" s="10">
        <v>0</v>
      </c>
      <c r="V475" s="10">
        <v>0</v>
      </c>
    </row>
    <row r="476" spans="1:22" ht="87" x14ac:dyDescent="0.35">
      <c r="A476" s="2" t="s">
        <v>980</v>
      </c>
      <c r="B476" s="3">
        <v>16</v>
      </c>
      <c r="C476" s="3">
        <v>191</v>
      </c>
      <c r="D476" s="3">
        <v>100049600</v>
      </c>
      <c r="E476" s="1" t="s">
        <v>997</v>
      </c>
      <c r="F476" s="2" t="s">
        <v>998</v>
      </c>
      <c r="G476" s="1" t="s">
        <v>33</v>
      </c>
      <c r="H476" s="3">
        <v>200</v>
      </c>
      <c r="I476" s="4" t="s">
        <v>43</v>
      </c>
      <c r="J476" s="3">
        <v>1550</v>
      </c>
      <c r="K476" s="2" t="s">
        <v>44</v>
      </c>
      <c r="L476" s="2" t="s">
        <v>45</v>
      </c>
      <c r="M476" s="8">
        <v>-4708576</v>
      </c>
      <c r="N476" s="8">
        <v>-4708576</v>
      </c>
      <c r="O476" s="8">
        <v>0</v>
      </c>
      <c r="P476" s="8">
        <v>0</v>
      </c>
      <c r="Q476" s="10">
        <v>0</v>
      </c>
      <c r="R476" s="10">
        <v>0</v>
      </c>
      <c r="S476" s="10">
        <v>0</v>
      </c>
      <c r="T476" s="10">
        <v>0</v>
      </c>
      <c r="U476" s="10">
        <v>0</v>
      </c>
      <c r="V476" s="10">
        <v>0</v>
      </c>
    </row>
  </sheetData>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Filters</vt:lpstr>
      <vt:lpstr>2021 Amended Operating Changes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2020-12-10T13:38:52Z</dcterms:modified>
</cp:coreProperties>
</file>